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d.minailenko\Documents\Звітність\Звіти Дозволи та декларації\"/>
    </mc:Choice>
  </mc:AlternateContent>
  <xr:revisionPtr revIDLastSave="0" documentId="13_ncr:1_{8F32535C-773C-4684-A0E3-259943AC2729}" xr6:coauthVersionLast="47" xr6:coauthVersionMax="47" xr10:uidLastSave="{00000000-0000-0000-0000-000000000000}"/>
  <bookViews>
    <workbookView xWindow="-120" yWindow="-120" windowWidth="29040" windowHeight="15840" tabRatio="754" activeTab="2" xr2:uid="{00000000-000D-0000-FFFF-FFFF00000000}"/>
  </bookViews>
  <sheets>
    <sheet name="Центральні органи виконавчої вл" sheetId="1" r:id="rId1"/>
    <sheet name="Обласні, Київська міська держав" sheetId="2" r:id="rId2"/>
    <sheet name="Декларації" sheetId="3" r:id="rId3"/>
  </sheets>
  <definedNames>
    <definedName name="w1_22" localSheetId="1">'Обласні, Київська міська держав'!$B$298</definedName>
    <definedName name="w1_52" localSheetId="1">'Обласні, Київська міська держав'!$B$301</definedName>
  </definedNames>
  <calcPr calcId="181029"/>
</workbook>
</file>

<file path=xl/calcChain.xml><?xml version="1.0" encoding="utf-8"?>
<calcChain xmlns="http://schemas.openxmlformats.org/spreadsheetml/2006/main">
  <c r="D321" i="2" l="1"/>
  <c r="E321" i="2"/>
  <c r="F321" i="2"/>
  <c r="G321" i="2"/>
  <c r="H321" i="2"/>
  <c r="I321" i="2"/>
  <c r="C321" i="2"/>
  <c r="D432" i="2"/>
  <c r="E432" i="2"/>
  <c r="F432" i="2"/>
  <c r="G432" i="2"/>
  <c r="H432" i="2"/>
  <c r="I432" i="2"/>
  <c r="C432" i="2"/>
  <c r="D259" i="2"/>
  <c r="E259" i="2"/>
  <c r="F259" i="2"/>
  <c r="G259" i="2"/>
  <c r="H259" i="2"/>
  <c r="I259" i="2"/>
  <c r="C259" i="2"/>
  <c r="D246" i="2"/>
  <c r="E246" i="2"/>
  <c r="F246" i="2"/>
  <c r="G246" i="2"/>
  <c r="H246" i="2"/>
  <c r="I246" i="2"/>
  <c r="C246" i="2"/>
  <c r="D337" i="2"/>
  <c r="E337" i="2"/>
  <c r="F337" i="2"/>
  <c r="G337" i="2"/>
  <c r="H337" i="2"/>
  <c r="I337" i="2"/>
  <c r="C337" i="2"/>
  <c r="D224" i="2"/>
  <c r="E224" i="2"/>
  <c r="F224" i="2"/>
  <c r="G224" i="2"/>
  <c r="H224" i="2"/>
  <c r="I224" i="2"/>
  <c r="C224" i="2"/>
  <c r="L91" i="1"/>
  <c r="K91" i="1"/>
  <c r="I91" i="1"/>
  <c r="H91" i="1"/>
  <c r="G91" i="1"/>
  <c r="E91" i="1"/>
  <c r="D91" i="1"/>
  <c r="D276" i="2"/>
  <c r="E276" i="2"/>
  <c r="F276" i="2"/>
  <c r="G276" i="2"/>
  <c r="H276" i="2"/>
  <c r="I276" i="2"/>
  <c r="C276" i="2"/>
  <c r="D395" i="2"/>
  <c r="E395" i="2"/>
  <c r="F395" i="2"/>
  <c r="G395" i="2"/>
  <c r="H395" i="2"/>
  <c r="I395" i="2"/>
  <c r="C395" i="2"/>
  <c r="D28" i="2"/>
  <c r="E28" i="2"/>
  <c r="F28" i="2"/>
  <c r="G28" i="2"/>
  <c r="H28" i="2"/>
  <c r="I28" i="2"/>
  <c r="D56" i="3"/>
  <c r="E56" i="3"/>
  <c r="C56" i="3"/>
  <c r="D302" i="2"/>
  <c r="E302" i="2"/>
  <c r="F302" i="2"/>
  <c r="G302" i="2"/>
  <c r="H302" i="2"/>
  <c r="I302" i="2"/>
  <c r="C302" i="2"/>
  <c r="D42" i="2"/>
  <c r="E42" i="2"/>
  <c r="F42" i="2"/>
  <c r="G42" i="2"/>
  <c r="H42" i="2"/>
  <c r="I42" i="2"/>
  <c r="C42" i="2"/>
  <c r="C28" i="2"/>
  <c r="D357" i="2"/>
  <c r="E357" i="2"/>
  <c r="F357" i="2"/>
  <c r="G357" i="2"/>
  <c r="H357" i="2"/>
  <c r="I357" i="2"/>
  <c r="C357" i="2"/>
  <c r="D413" i="2"/>
  <c r="E413" i="2"/>
  <c r="F413" i="2"/>
  <c r="G413" i="2"/>
  <c r="H413" i="2"/>
  <c r="I413" i="2"/>
  <c r="C413" i="2"/>
  <c r="D133" i="2"/>
  <c r="E133" i="2"/>
  <c r="F133" i="2"/>
  <c r="G133" i="2"/>
  <c r="H133" i="2"/>
  <c r="I133" i="2"/>
  <c r="C133" i="2"/>
  <c r="D151" i="2"/>
  <c r="E151" i="2"/>
  <c r="F151" i="2"/>
  <c r="G151" i="2"/>
  <c r="H151" i="2"/>
  <c r="I151" i="2"/>
  <c r="C151" i="2"/>
  <c r="D111" i="2"/>
  <c r="E111" i="2"/>
  <c r="F111" i="2"/>
  <c r="G111" i="2"/>
  <c r="H111" i="2"/>
  <c r="I111" i="2"/>
  <c r="C111" i="2"/>
  <c r="D374" i="2"/>
  <c r="E374" i="2"/>
  <c r="F374" i="2"/>
  <c r="G374" i="2"/>
  <c r="H374" i="2"/>
  <c r="I374" i="2"/>
  <c r="C374" i="2"/>
  <c r="D197" i="2"/>
  <c r="E197" i="2"/>
  <c r="F197" i="2"/>
  <c r="G197" i="2"/>
  <c r="H197" i="2"/>
  <c r="I197" i="2"/>
  <c r="C197" i="2"/>
  <c r="D180" i="2"/>
  <c r="E180" i="2"/>
  <c r="F180" i="2"/>
  <c r="G180" i="2"/>
  <c r="H180" i="2"/>
  <c r="I180" i="2"/>
  <c r="C180" i="2"/>
  <c r="D60" i="2"/>
  <c r="E60" i="2"/>
  <c r="F60" i="2"/>
  <c r="G60" i="2"/>
  <c r="H60" i="2"/>
  <c r="I60" i="2"/>
  <c r="C60" i="2"/>
  <c r="D88" i="2"/>
  <c r="E88" i="2"/>
  <c r="F88" i="2"/>
  <c r="G88" i="2"/>
  <c r="H88" i="2"/>
  <c r="I88" i="2"/>
  <c r="C88" i="2"/>
  <c r="D288" i="2"/>
  <c r="E288" i="2"/>
  <c r="F288" i="2"/>
  <c r="G288" i="2"/>
  <c r="H288" i="2"/>
  <c r="I288" i="2"/>
  <c r="C288" i="2"/>
  <c r="D169" i="2"/>
  <c r="E169" i="2"/>
  <c r="F169" i="2"/>
  <c r="G169" i="2"/>
  <c r="H169" i="2"/>
  <c r="I169" i="2"/>
  <c r="C169" i="2"/>
  <c r="D73" i="2"/>
  <c r="E73" i="2"/>
  <c r="F73" i="2"/>
  <c r="G73" i="2"/>
  <c r="H73" i="2"/>
  <c r="I73" i="2"/>
  <c r="C73" i="2"/>
  <c r="D208" i="2"/>
  <c r="E208" i="2"/>
  <c r="F208" i="2"/>
  <c r="G208" i="2"/>
  <c r="H208" i="2"/>
  <c r="I208" i="2"/>
  <c r="C208" i="2"/>
  <c r="E433" i="2" l="1"/>
  <c r="D433" i="2"/>
  <c r="C433" i="2"/>
  <c r="F433" i="2"/>
  <c r="H433" i="2"/>
  <c r="I433" i="2"/>
  <c r="G433" i="2"/>
</calcChain>
</file>

<file path=xl/sharedStrings.xml><?xml version="1.0" encoding="utf-8"?>
<sst xmlns="http://schemas.openxmlformats.org/spreadsheetml/2006/main" count="678" uniqueCount="289">
  <si>
    <t>№ в Переліку</t>
  </si>
  <si>
    <t xml:space="preserve">
Назва документу дозвільного характеру 
(згідно Переліку документів дозвільного характеру у сфері господарської діяльності, затвердженому Законом України від 19.05.2011 № 3392)
</t>
  </si>
  <si>
    <t>Кількість дозволів</t>
  </si>
  <si>
    <t>виданих</t>
  </si>
  <si>
    <t>переоформлених</t>
  </si>
  <si>
    <t>Міністерство економіки України</t>
  </si>
  <si>
    <t>Свідоцтво про уповноваження на проведення повірки засобів вимірювальної техніки, що перебувають в експлуатації та застосовуються у сфері законодавчо регульованої метрології</t>
  </si>
  <si>
    <t>120-1</t>
  </si>
  <si>
    <t>Свідоцтво про призначення органу з оцінки відповідності для виконання як третьою стороною певних завдань з оцінки відповідності, визначених у відповідному технічному регламенті</t>
  </si>
  <si>
    <t>120-2</t>
  </si>
  <si>
    <t>Дозвіл на ввезення з-за кордону радіоелектронних засобів та випромінювальних пристроїв спеціального призначення</t>
  </si>
  <si>
    <t>Дозвіл на переміщення (перенесення) пам'ятки національного значення</t>
  </si>
  <si>
    <t>Міністерство освіти і науки України</t>
  </si>
  <si>
    <t xml:space="preserve"> Міністерство охорони здоров'я України</t>
  </si>
  <si>
    <t>Спеціальний дозвіл на зайняття народною медициною (цілительством)</t>
  </si>
  <si>
    <t>Державна архівна служба України</t>
  </si>
  <si>
    <t>Державна служба геології та надр України</t>
  </si>
  <si>
    <t>Спеціальний дозвіл на користування нафтогазоносними надрами</t>
  </si>
  <si>
    <t>Державна служба України з питань праці</t>
  </si>
  <si>
    <t>Державна служба України з лікарських засобів та контролю за наркотиками</t>
  </si>
  <si>
    <t xml:space="preserve"> Державна служба України з питань безпечності харчових продуктів та захисту споживачів</t>
  </si>
  <si>
    <t>Карантинний сертифікат</t>
  </si>
  <si>
    <t>Експлуатаційний дозвіл</t>
  </si>
  <si>
    <t>Експлуатаційний дозвіл (тимчасовий експлуатаційний дозвіл) на потужність, що призначена для:
1) виробництва та/або обігу кормових добавок;
2) виробництва та/або обігу преміксів, виготовлених з використанням кормових добавок;
3) виробництва з метою введення в обіг або лише для власного господарства кормових сумішей з використанням кормових добавок або преміксів</t>
  </si>
  <si>
    <t>Державне агентство водних ресурсів України</t>
  </si>
  <si>
    <t>Територіальні органи Державного агентства водних ресурсів України</t>
  </si>
  <si>
    <t>Державне агентство лісових ресурсів України</t>
  </si>
  <si>
    <t>Спеціальний дозвіл на спеціальне використання лісових ресурсів (лісорубний квиток, ордер, лісовий квиток)</t>
  </si>
  <si>
    <t>Дозвіл на імпорт та експорт зразків видів дикої фауни і флори, сертифікат на пересувні виставки, реекспорт та інтродукцію з моря зазначених зразків, які є об’єктами регулювання Конвенції про міжнародну торгівлю видами дикої фауни і флори, що перебувають під загрозою зникнення, в частині осетрових риб і виробленої з них продукції</t>
  </si>
  <si>
    <t>Державна інспекція архітектури та містобудування України</t>
  </si>
  <si>
    <t>Дозвіл на виконання будівельних робіт</t>
  </si>
  <si>
    <t>Державний комітет телебачення і радіомовлення України</t>
  </si>
  <si>
    <t>Фонд державного майна України</t>
  </si>
  <si>
    <t xml:space="preserve"> Національна поліція України</t>
  </si>
  <si>
    <t>Дозвіл на участь у дорожньому русі транспортних засобів, вагові або габаритні параметри яких перевищують нормативні</t>
  </si>
  <si>
    <t>Погодження маршрутів руху транспортних засобів під час дорожнього перевезення небезпечних вантажів</t>
  </si>
  <si>
    <t>Державна служба України з питань геодезії, картографії та кадастру</t>
  </si>
  <si>
    <t>Дозвіл на проведення державної апробації (випробовувань) генетично модифікованих організмів у відкритій системі</t>
  </si>
  <si>
    <t>Висновок з оцінки впливу на довкілля</t>
  </si>
  <si>
    <t>Дозвіл на спеціальне використання природних
рослинних ресурсів у межах територій та об'єктів
природно-заповідного фонду</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</si>
  <si>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</si>
  <si>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 xml:space="preserve">Дозвіл на розміщення зовнішньої реклами </t>
  </si>
  <si>
    <t>Дозвіл на викиди забруднюючих речовин в атмосферне повітря стаціонарними джерелами</t>
  </si>
  <si>
    <t>Дозвіл на розміщення зовнішньої реклами</t>
  </si>
  <si>
    <t>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</si>
  <si>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</si>
  <si>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 xml:space="preserve">Висновок з оцінки впливу на довкілля </t>
  </si>
  <si>
    <t>Дозвіл на викиди забруднюючих речовин в
атмосферне повітря стаціонарними
джерелами</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</si>
  <si>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</si>
  <si>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</si>
  <si>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Рішення про передачу у власність, надання у постійне користування та оренду земельних ділянок, що перебувають у державній або комунальній власності</t>
  </si>
  <si>
    <t>Рішення про виділення у встановленому
порядку лісових ділянок для довгострокового тимчасового користування лісами</t>
  </si>
  <si>
    <t>Київська міська державна адміністрація</t>
  </si>
  <si>
    <t>Сертифікат про прийняття в експлуатацію закінченого будівництвом об’єкта</t>
  </si>
  <si>
    <t>Дозвіл на порушення об’єктів благоустрою</t>
  </si>
  <si>
    <t>Дозвіл на спеціальне використання
природних ресурсів у межах територій та
об'єктів природно-заповідного фонду
загальнодержавного значення</t>
  </si>
  <si>
    <t xml:space="preserve">Видача дозволу на спеціальне використання
природних ресурсів у межах територій та
об'єктів природно-заповідного фонду </t>
  </si>
  <si>
    <t>Погодження програм та проєктів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</si>
  <si>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Рішення про виділення у встановленому
порядку лісових ділянок для довгострокового
тимчасового користування лісами</t>
  </si>
  <si>
    <t>Рішення про передачу у власність, надання у
постійне користування та оренду земельних
ділянок, що перебувають у державній та
комунальній власність</t>
  </si>
  <si>
    <t xml:space="preserve">Рішення про продаж земельних ділянок
державної та комунальної власності </t>
  </si>
  <si>
    <t xml:space="preserve">Висновок з оцінки впливу на
довкілля </t>
  </si>
  <si>
    <t>Дозвіл на спеціальне використання природних ресурсів у межах територій та об'єктів природно-заповідного фонду</t>
  </si>
  <si>
    <t>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</si>
  <si>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Чернігівська обласна державна адміністрація</t>
  </si>
  <si>
    <t>Дозвіл на викиди забруднюючих
 речовин в атмосферне повітря
 стаціонарними джерелами</t>
  </si>
  <si>
    <t>Дозвіл на здійснення операцій з оброблення відходів</t>
  </si>
  <si>
    <t>Рішення про виділення у встановленому порядку лісових ділянок для довгострокового тимчасового користування лісами</t>
  </si>
  <si>
    <t>Дозвіл на розміщення, будівництво споруд, об'єктів дорожнього сервісу, автозаправних станцій, прокладання інженерних мереж та виконання інших робіт у межах смуги відведення автомобільних доріг</t>
  </si>
  <si>
    <t>Погодження проектів щодо будівництва, реконструкції і ремонту автомобільних доріг, залізничних переїздів, комплексів дорожнього сервісу та інших споруд у межах смуги відведення автомобільних доріг або червоних ліній міських вулиць і доріг</t>
  </si>
  <si>
    <t>Рішення про продаж земельних ділянок державної та комунальної власності</t>
  </si>
  <si>
    <t>Дозвіл на спеціальне використання водних біоресурсів у рибогосподарських водних об’єктах (їх частинах) (для здійснення промислового рибальства, дослідного вилову)</t>
  </si>
  <si>
    <t>кількість відмов у видачі</t>
  </si>
  <si>
    <t>зареєстрованих</t>
  </si>
  <si>
    <t>повернених для доопрацювання</t>
  </si>
  <si>
    <t>відмов у реєстрації</t>
  </si>
  <si>
    <t>дію яких припинено (анульовано)</t>
  </si>
  <si>
    <t>Територіальний орган центрального органу виконавчої влади</t>
  </si>
  <si>
    <t>Державне агентство відновлення та розвитку інфраструктури України</t>
  </si>
  <si>
    <t>Форма реєстрації уловів (експорту, реекспорту) антарктичного та патагонського іклачів</t>
  </si>
  <si>
    <t>Підтвердження походження водних біоресурсів (сертифікат законності вилучення водних біоресурсів із середовища їх існування для експорту продуктів лову, сертифікат реекспорту імпортованих продуктів лову, форма підтвердження переробки імпортованих продуктів лову для їх експорту)</t>
  </si>
  <si>
    <t>ЦОВВ</t>
  </si>
  <si>
    <t>дію яких припинено (анульованих)</t>
  </si>
  <si>
    <t xml:space="preserve"> Дозвіл на виконання будівельних робіт</t>
  </si>
  <si>
    <t>Органи місцевого самоврядування у Донецькій області</t>
  </si>
  <si>
    <t>Органи місцевого самоврядування в Чернігівській області</t>
  </si>
  <si>
    <t xml:space="preserve"> Дозвіл на розміщення зовнішньої реклами</t>
  </si>
  <si>
    <t>Разом</t>
  </si>
  <si>
    <t>Черкаська обласна військова адміністрація</t>
  </si>
  <si>
    <t>Дозвіл на переміщення (перенесення) пам'яток місцевого значення</t>
  </si>
  <si>
    <t>Дозвіл на проведення робіт на пам'ятках національного значення, їхніх територіях та в зонах охорони, на охоронюваних археологічних територіях, в історичних ареалах населених пунктів</t>
  </si>
  <si>
    <t>Погодження відчуження або передачі пам'яток національного значення їхніми власниками чи уповноваженими ними органами іншим особам у володіння, користування або управління</t>
  </si>
  <si>
    <t>Органи місцевого самоврядування в Черкаській області</t>
  </si>
  <si>
    <t xml:space="preserve"> Львівська обласна військова адміністрація</t>
  </si>
  <si>
    <t>Територіальний орган центального органу виконавчої влади</t>
  </si>
  <si>
    <t>Міністерство культури  та стратегічних комунікацій України</t>
  </si>
  <si>
    <t>Дозвіл на користування ресурсом нумерації</t>
  </si>
  <si>
    <t>Всього</t>
  </si>
  <si>
    <t>Свідоцтво про призначення визнаної незалежної організації для затвердження технологічних процесів виконання нерознімних з’єднань, персоналу, який виконує нерознімні з’єднання, та/або персоналу, який проводить неруйнівний контроль, згідно з технічним регламентом щодо обладнання, що працює під тиском</t>
  </si>
  <si>
    <t>Свідоцтво про призначення органу з визначення технічної прийнятності</t>
  </si>
  <si>
    <t>Свідоцтво про призначення органу з оцінки відповідності для виконання як третьою стороною завдань у процесі оцінки та перевірки стабільності показників будівельної продукції</t>
  </si>
  <si>
    <t xml:space="preserve">	Дозвіл на право ввезення (вивезення) чи на право транзиту наркотичних засобів, психотропних речовин або прекурсорів наркотичних засобів і психотропних речовин</t>
  </si>
  <si>
    <t>Підтвердження на ввезення в Україну та вивезення з України насіння і садивного матеріалу, не внесеного до Реєстру сортів рослин України та/або до Реєстру сортів рослин Організації економічного співробітництва та розвитку для селекційних, дослідних робіт і експонування</t>
  </si>
  <si>
    <t xml:space="preserve">	Експлуатаційні дозволи для потужностей (об'єктів): з переробки неїстівних продуктів тваринного походження</t>
  </si>
  <si>
    <t>Дозвіл на спеціальне використання водних біоресурсів за межами юрисдикції України</t>
  </si>
  <si>
    <t>Дозвіл на спеціальне використання водних біоресурсів у рибогосподарських водних об’єктах (їх частинах) (для здійснення промислового рибальства)</t>
  </si>
  <si>
    <t>Погодження відведення землі та водного простору для торговельного мореплавства, здійснення будівельних та інших робіт у зоні дії навігаційного обладнання і морських шляхів</t>
  </si>
  <si>
    <t>витяг з Реєстру об’єктів інфраструктури внутрішнього водного транспорту</t>
  </si>
  <si>
    <t>Сертифікат суб’єкта оціночної діяльності</t>
  </si>
  <si>
    <t>Дозвіл або сертифікат на ввезення в Україну і вивезення за її межі об'єктів рослинного світу</t>
  </si>
  <si>
    <t>Дозвіл або сертифікат на ввезення в Україну і вивезення за її межі об'єктів тваринного світу</t>
  </si>
  <si>
    <t>Дозвіл на переселення тварин у нові місця перебування, акліматизацію нових для фауни України видів диких тварин, а також на здійснення заходів щодо схрещування диких тварин</t>
  </si>
  <si>
    <t>Дозвіл на спеціальне використання об'єктів тваринного світу</t>
  </si>
  <si>
    <t>Дозвіл на спеціальне використання природних рослинних ресурсів</t>
  </si>
  <si>
    <t>* в тому числі декларації про готовність до експлуатації об'єкта, будівництво якого здійснено на підставі будівельного паспорта; декларація про готовність до експлуатації об'єкта з незначними наслідками (СС1); декларація про готовність до експлуатації індивідуальних (садибних) житлових будинків, садових, дачних будинків, господарських (присадибних) будівель і споруд, будівель і споруд господарського призначення, що за класом наслідків (відповідальності) належать до об'єктів з незначними наслідками (СС1), збудовані на земельнй ділянці відповідного цільового призначення без дозвільного документа на виконання будівельних робіт; декларація про готовність до експлуатації самочинно збудованого об'єкта, на яке визнано право власності за рішенням суду; сертифікат</t>
  </si>
  <si>
    <t>Органи місцевого самоврядування в Київській області</t>
  </si>
  <si>
    <t xml:space="preserve"> Дозвіл на розміщення, будівництво споруд, об'єктів дорожнього сервісу, автозаправних станцій, прокладання інженерних мереж та виконання інших робіт у межах смуги відведення автомобільних доріг</t>
  </si>
  <si>
    <t>Органи місцевого самоврядування Рівненської області</t>
  </si>
  <si>
    <t xml:space="preserve"> Рішення про виділення у встановленому порядку лісових ділянок для довгострокового тимчасового користування лісами</t>
  </si>
  <si>
    <t>Рішення про продаж земельних ділянок державної та комунальної власност</t>
  </si>
  <si>
    <t>Органи місцевого самоврядування Херсонської області</t>
  </si>
  <si>
    <t xml:space="preserve"> Рішення про продаж земельних ділянок державної та комунальної власності</t>
  </si>
  <si>
    <t>Органи місцевого самоврядування в Житомирській облатсі</t>
  </si>
  <si>
    <t xml:space="preserve"> Дозвіл на переміщення (перенесення) пам'яток місцевого значення</t>
  </si>
  <si>
    <t>Органи місцевого самоврядцвання Хмельницької області</t>
  </si>
  <si>
    <t>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</si>
  <si>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 xml:space="preserve"> Дніпропетровська обласна військова адміністрація</t>
  </si>
  <si>
    <t>Органи місцевого самоврядування Дніпропетровської області</t>
  </si>
  <si>
    <t xml:space="preserve"> Тернопільська обласна військова адміністрація</t>
  </si>
  <si>
    <t>Органи місцевого самоврядування Тернопільської області</t>
  </si>
  <si>
    <t>Органи місцевого саиоврядування Одеської області</t>
  </si>
  <si>
    <t xml:space="preserve"> Дозвіл на початок виконання робіт підвищеної небезпеки та початок експлуатації (застосування) машин, механізмів, устаткування підвищеної небезпеки</t>
  </si>
  <si>
    <t>Органи місцевого самоврядування Кіровоградської області</t>
  </si>
  <si>
    <t xml:space="preserve"> Кіровоградська обласна військова адміністрація</t>
  </si>
  <si>
    <t>Рішення про передачу у власність, надання у постійне користування та оренду земельних ділянок, що перебувають у державній власності</t>
  </si>
  <si>
    <t>Рішення про продаж земельних ділянок державної власності</t>
  </si>
  <si>
    <t>Вінницька обласна військова адміністрація</t>
  </si>
  <si>
    <t>Органи місцевого самоврядування Вінницької області</t>
  </si>
  <si>
    <t xml:space="preserve"> Дозвіл на порушення об’єктів благоустрою</t>
  </si>
  <si>
    <t>Органи місцевого самоврядування Полтавської області</t>
  </si>
  <si>
    <t>Органи місцевого самоврядування Закарпатської області</t>
  </si>
  <si>
    <t>Дозвіл на спеціальне водокористування</t>
  </si>
  <si>
    <t>Експлуатаційні дозволи для потужностей (об'єктів): з переробки неїстівних продуктів тваринного походження</t>
  </si>
  <si>
    <t xml:space="preserve"> Волинська обласна військова адміністрація</t>
  </si>
  <si>
    <t>Органи місцевого самоврядування Волинської області</t>
  </si>
  <si>
    <t>Дозвіл на викиди забруднюючих речовин в атмосферне повітря стаціонарними
джерелами</t>
  </si>
  <si>
    <t>Дозвіл на право ведення робіт, пов'язаних з діяльністю щодо охорони і вивчення археологічної спадщини</t>
  </si>
  <si>
    <t>Органи місцевого самоврядування Івано-Франківської області</t>
  </si>
  <si>
    <t>Органи місцевого самоврядування Харківської області</t>
  </si>
  <si>
    <t>Органи місцевого самоврядування Запорізької області</t>
  </si>
  <si>
    <t>Органи місцевого самоврядування Чернівецької області</t>
  </si>
  <si>
    <t>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</si>
  <si>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Державна служба морського і внутрішнього водного транспорту та судноплавства України</t>
  </si>
  <si>
    <t>Державне агентство України з розвитку меліорації, рибного господарства та продовольчих програм</t>
  </si>
  <si>
    <t>Дозвіл на виготовлення документів страхового фонду, виробництво технічних засобів оброблення інформації і технологічного оснащення, що має відповідати вимогам технічного захисту інформації з обмеженим доступом*</t>
  </si>
  <si>
    <t>* Дозвіл на виготовлення документів страхового фонду, виробництво технічних засобів оброблення інформації і технологічного оснащення, що має відповідати вимогам технічного захисту інформації з обмеженим доступом (п. 14  Переліку документів дозвільного характеру у сфері господарської діяльності, затвердженому Законом України від 19.05.2011 № 3392) скасовано 15.11.2024 згідно з Законом України  "Про внесення змін до деяких законодавчих актів України у зв’язку з прийняттям Закону України "Про адміністративну процедуру" від 10.10.2024 № 4017-IX та запроваджено декларацію відповідності матеріально-технічної бази суб’єкта господарювання вимогам законодавства у сфері страхового фонду документації.</t>
  </si>
  <si>
    <t>Спеціальні дозволи на користування надрами у межах конкретних ділянок**</t>
  </si>
  <si>
    <t>**</t>
  </si>
  <si>
    <t>Центральний орган виконавчої влади</t>
  </si>
  <si>
    <t>Міністерство оборони України (Головне управління оборонних активів)</t>
  </si>
  <si>
    <t>14*</t>
  </si>
  <si>
    <t>-</t>
  </si>
  <si>
    <t>Головні управління Держпродспоживслужби в областях та місті Києві</t>
  </si>
  <si>
    <t>Дозвіл на днопоглиблювальні роботи (крім експлуатаційного днопоглиблення), прокладання кабелів, трубопроводів та інших комунікацій на землях водного фонду</t>
  </si>
  <si>
    <t>Дозвіл на ввезення на митну територію України та розповсюдження в Україні видавничої продукції, випущеної у світ державною мовою 
держави-агресора</t>
  </si>
  <si>
    <t>Територіальні органи центрального органу виконавчої влади</t>
  </si>
  <si>
    <t xml:space="preserve">Міністерство захисту довкілля та природних ресурсів України
</t>
  </si>
  <si>
    <t xml:space="preserve"> Дозвіл на ввезення на митну територію України незареєстрованих пестицидів і агрохімікатів, що використовуються для державних випробувань та наукових досліджень, а також обробленого ними насіннєвого (посадкового) матеріалу</t>
  </si>
  <si>
    <t xml:space="preserve"> Дозвіл на вивільнення генетично модифікованих організмів у відкритій системі</t>
  </si>
  <si>
    <t>Дозвіл на право займатися розведенням у напіввільних умовах чи в неволі видів тварин, занесених до Червоної книги України</t>
  </si>
  <si>
    <t xml:space="preserve"> Дозвіл на транзитне переміщення незареєстрованих в Україні генетично модифікованих організмів</t>
  </si>
  <si>
    <t>Письмова згода (повідомлення) на транскордонне перевезення небезпечних відходів</t>
  </si>
  <si>
    <t>Дозвіл на провадження діяльності, спрямованої на штучні зміни стану атмосфери та атмосферних явищ у господарських цілях</t>
  </si>
  <si>
    <t>Дозвіл на спеціальне використання (добування, збирання) об'єктів Червоної книги України</t>
  </si>
  <si>
    <t>** Згідно з діючим законодавством (Кодекс України про надра) поняття "переоформлення спеціального дозволу на користування надрами" відсутнє; врховуючи вищевказане, надається кількість спеціальних дозволів на користування надрами, у які було внесено зміни згідно з пунктами 9, 10, 12-15 статті 16-3 Кодексу України про надра.</t>
  </si>
  <si>
    <t>Дозвіл на утримання диких тварин у неволі</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</si>
  <si>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t>
  </si>
  <si>
    <t xml:space="preserve"> Висновок на транскордонне перевезення відходів</t>
  </si>
  <si>
    <t>Декларація відповідності матеріально-технічної бази суб’єкта господарювання вимогам законодавства у сфері страхового фонду документації</t>
  </si>
  <si>
    <t xml:space="preserve">Декларація відповідності матеріально-технічної бази вимогам законодавства про охорону праці </t>
  </si>
  <si>
    <t>Декларація відповідності матеріально-технічної бази малих виробництв виноробної продукції вимогам законодавства</t>
  </si>
  <si>
    <t>Декларація про готовність об'єкта до експлуатації</t>
  </si>
  <si>
    <t>Декларація про готовність об'єкта до експлуатації за рішенням суду</t>
  </si>
  <si>
    <t xml:space="preserve">Декларація про провадження господарської діяльності без отримання дозвільних документів (документів дозвільного характеру, ліцензій або інших результатів надання публічних послуг) </t>
  </si>
  <si>
    <t>Міністерство захисту довкілля та природних ресурсів України</t>
  </si>
  <si>
    <t>Декларація про відходи</t>
  </si>
  <si>
    <t>Державна служба України з надзвичайних ситуацій</t>
  </si>
  <si>
    <t>Декларація відповідності матеріально-технічної бази суб’єкта господарювання вимогам законодавства з питань пожежної безпеки</t>
  </si>
  <si>
    <t>Державне космічне агентство України</t>
  </si>
  <si>
    <t>Декларація про провадження господарської діяльності у сфері космічної діяльності</t>
  </si>
  <si>
    <t>Видача рішення про продаж земельних ділянок державної та комунальної власності</t>
  </si>
  <si>
    <t>Дозвіл на спеціальне використання природних ресурсів у межах територій та об'єктів 
природно-заповідного фонду</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</si>
  <si>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</si>
  <si>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Рішення про передачу у власність, надання у постійне
користування та оренду земельних ділянок, що перебувають у державній або комунальній власності</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</si>
  <si>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</si>
  <si>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Дозвіл на спеціальне використання природних
ресурсів у межах територій та об’єктів 
природно-заповідного фонду загальнодержавного
значення</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</si>
  <si>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</si>
  <si>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</si>
  <si>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Видача рішення про передачу у власність, надання у постійне користування та оренду земельних ділянок, що перебувають у державній або комунальній власності</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</si>
  <si>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может позначитися на стані пам’яток місцевого значення, їх територій і зон охорони</t>
  </si>
  <si>
    <t>Рішення про продаж земельних ділянок
державної та комунальної власності</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</si>
  <si>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</si>
  <si>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</si>
  <si>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Дозвіл на викиди забруднюючих речовин в
атмосферне повітря стаціонарними джерелами</t>
  </si>
  <si>
    <t>Дозвіл на викиди забруднюючих
 речовин в атмосферне повітря стаціонарними джерелами</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</si>
  <si>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</si>
  <si>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</si>
  <si>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Дозвіл на викиди забруднюючих
речовин в атмосферне повітря стаціонарними джерелами</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</si>
  <si>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</si>
  <si>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</si>
  <si>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Рішення про передачу у власність,
надання у постійне користування та оренду земельних ділянок, що перебувають у державній або комунальній власності</t>
  </si>
  <si>
    <t>Органи місцевого самоврядування в Миколаївській області</t>
  </si>
  <si>
    <t xml:space="preserve"> Дозвіл на спеціальне водокористування</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</si>
  <si>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</si>
  <si>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Повідомлення про початок виконання будівельних робіт</t>
  </si>
  <si>
    <t xml:space="preserve">Повідомлення про початок виконання будівельних робіт на об'єктах з незначними наслідками (СС1) (Виконання будівельних робіт на об'єктах будівництва, що за класом наслідків (відповідальності) належить до об'єктів з незначними наслідками (СС1) </t>
  </si>
  <si>
    <t>Декларація про  готовність об'єкта до експлуатації</t>
  </si>
  <si>
    <t>Повідомлення про початок виконання підготовчих робіт</t>
  </si>
  <si>
    <t>Повідомлення про початок виконання підготовчих робіт/про зміну даних у повідомленні про початок виконання підготовчих робіт щодо об'єктів , що за класом наслідків (відповідальності) належать до об'єктів з незначними наслідками (СС1)</t>
  </si>
  <si>
    <t>Повідомлення про початок виконання підготовчих робіт/про зміну даних у повідомленні про початок виконання підготовчих робіт щодо об'єктів, будівництво яких здійснюється на підставі будівельного паспорта</t>
  </si>
  <si>
    <t>Декларація про готовність об'єкта до експлуатації щодо об'єктів, що за класом наслідків (відповідальності) належать до об'єктів з незначними наслідками (СС1)</t>
  </si>
  <si>
    <t>Декларація про готовність об'єкта до експлуатації щодо об'єктів, будівництво яких здійснюється на підставі будівельного паспорта</t>
  </si>
  <si>
    <t>Декларація про готовність до експлуатації об'єкта, будівництво якого здійснено на підставі будівельного паспорта</t>
  </si>
  <si>
    <t>Декларація про готовність до експлуатації об'єкта з незначними наслідками (СС1)</t>
  </si>
  <si>
    <t>Декларація про готовність до експлуатації індивідуальних (садибних) житлових будинків, садових, дачних будинків, господарських (присадибних) будівель і споруд, будівель і споруд сільськогосподарського призначення, що за класом наслідків (відповідальності) належать до об’єктів з незначними наслідками (СС1), збудовані на земельній ділянці відповідного цільового призначення без дозвільного документа на виконання будівельних робіт</t>
  </si>
  <si>
    <t>Декларація про готовність до експлуатації самочинно збудованого об'єкта, на яке визнано право власності за рішенням суду</t>
  </si>
  <si>
    <t>Декларація про провадження господарської діяльності в частині отримання дозволу на викиди забруднюючих речовин в атмосферне повітря стаціонарними джерелами</t>
  </si>
  <si>
    <t xml:space="preserve"> Полтавська обласна військова адміністрація</t>
  </si>
  <si>
    <t>Херсонська обласна військова адміністрація</t>
  </si>
  <si>
    <t>Миколаївська обласна військова адміністрація</t>
  </si>
  <si>
    <t xml:space="preserve"> Дозвіл на переведення земельних лісових ділянок до нелісових земель у цілях, пов'язаних з веденням лісового господарства, без їх вилучення у постійного лісокористувача</t>
  </si>
  <si>
    <t>Реєстрація декларації про готовність до експлуатації
самочинно збудованого об’єкта, на яке визнано право власності за рішенням суду</t>
  </si>
  <si>
    <t xml:space="preserve"> Погодження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</si>
  <si>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Дозвіл на викиди забруднюючих речовин в атмосферне повітря стаціонарними джереламb</t>
  </si>
  <si>
    <t>Органи місцевого самоврядування Сумської області</t>
  </si>
  <si>
    <t>Декларація про готовність до експлуатації об'єкта</t>
  </si>
  <si>
    <t>Дозвіл на проведення робіт на пам'ятках місцевого значення (крім пам'яток археології), їх територіях
та в зонах охорони, реєстрація дозволів на проведення
археологічних розвідок, розкопок</t>
  </si>
  <si>
    <t xml:space="preserve">
Назва декларації про провадження господарської діяльності
</t>
  </si>
  <si>
    <t>відмов у реєстрації*</t>
  </si>
  <si>
    <t>Державна служба України з питань праці**</t>
  </si>
  <si>
    <t>Повідомлення про початок виконання підготовчих робіт***</t>
  </si>
  <si>
    <t>Повідомлення про початок виконання будівельних робіт***</t>
  </si>
  <si>
    <t>**Державна служба України з питань праці листом від 28.02.2025 № 812/1.3/10-25а  повідомила про неможливість визначення кількості суб'єктів господарювання, які здійснюють діяльність на підставі декларації відповідності матеріально-технічної бази вимогам законодавства з питань охорони праці.</t>
  </si>
  <si>
    <t>*** Відповідно до статтей 34, 35, 36 Закону України "Про регулювання містобудівної діяльності".</t>
  </si>
  <si>
    <t>Дозвіл на спеціальне використання природних
ресурсів у межах територій та об’єктів 
природно-заповідного фонду</t>
  </si>
  <si>
    <t>Київська обласна військова адміністрація</t>
  </si>
  <si>
    <t>Кількість зареєстрованих декларацій у порядку, визначеному постановою КМУ 
від 18 березня 2022 р. № 314 «Деякі питання забезпечення провадження господарської діяльності, забезпечення провадження господарської діяльності в умовах воєнного
стану»</t>
  </si>
  <si>
    <t xml:space="preserve"> Одеська обласна військова адміністрація</t>
  </si>
  <si>
    <t xml:space="preserve"> Рівненська обласна військова адміністрація</t>
  </si>
  <si>
    <t>Сумська обласна військова адміністрація</t>
  </si>
  <si>
    <t>Харківська обласна військова адміністрація</t>
  </si>
  <si>
    <t>Хмельницька обласна військова адміністрація</t>
  </si>
  <si>
    <t>Чернівецька обласна військова адміністрація</t>
  </si>
  <si>
    <t>Донецька обласна військова адміністрація</t>
  </si>
  <si>
    <t>Житомирська обласна військова адміністрація</t>
  </si>
  <si>
    <t>Закарпатська обласна військова адміністрація</t>
  </si>
  <si>
    <t>Запорізька обласна військова адміністрація</t>
  </si>
  <si>
    <t>Івано-Франківська обласна військова адміністрація</t>
  </si>
  <si>
    <t>Луганська обласна військова адміністрація</t>
  </si>
  <si>
    <t>Одеська обласна військова адміністрація</t>
  </si>
  <si>
    <t>Полтавська обласна військова адміністрація</t>
  </si>
  <si>
    <t>* Відповідно до частини першої статті 4² Закону України "Про дозвільну систему у сфері господарської діяльності" відмова у реєстрації декларації не допускається.</t>
  </si>
  <si>
    <t>Вінницька обласна військова адміністрація (органи місцевого самоврядування)</t>
  </si>
  <si>
    <t>Повідомлення про початок виконання будівельних робіт щодо суб'єктів, будівництво який здійснюється на підставі будівельного паспорта</t>
  </si>
  <si>
    <t>Волинська обласна військова адміністрація (органи місцевого самоврядування)</t>
  </si>
  <si>
    <t>Івано-Франківська обласна військова адміністрація (органи місцевого самоврядування)</t>
  </si>
  <si>
    <t>Органи місцевого самоврядування у Вінницькій області</t>
  </si>
  <si>
    <t>Органи місцевого самоврядування у Волинській області</t>
  </si>
  <si>
    <t>Органи місцевого самоврядування в Івано-Франківській області</t>
  </si>
  <si>
    <t>Органи місцевого самоврядування у Львівській області</t>
  </si>
  <si>
    <t>Органи місцевого самоврядування в Одеській області</t>
  </si>
  <si>
    <t>Органи місцевого самоврядування в Полтавській області</t>
  </si>
  <si>
    <t>Органи місцевого самоврядування у Сумській області</t>
  </si>
  <si>
    <t>Реєстрація декларації про готовність об’єкта до експлуатації, будівництво якого здійснено на підставі будівельного паспорта</t>
  </si>
  <si>
    <t>Реєстрація декларації про готовність об'єкта до експлуатації (щодо об’єктів, що за класом наслідків (відповідальності) належать до об’єктів
з незначними наслідками (СС1), збудовані на земельній ділянці відповідного цільового призначення без дозвільного документа на виконання будівельних робіт)</t>
  </si>
  <si>
    <t>Реєстрація декларації про готовність до експлуатації самочинно збудованого об’єкта, на яке визнано право власності за рішенням суду</t>
  </si>
  <si>
    <t>Реєстрація декларації про готовність об’єкта до експлуатації щодо об’єктів, що за класом наслідків (відповідальності) належать до об’єктів з незначними наслідками (СС1)</t>
  </si>
  <si>
    <t>Внесення до Реєстру будівельної діяльності інформації, зазначеної у декларації про готовність до експлуатації індивідуальних, (садибних) житлових будинків, садових, дачних будинків, господарських (присадибних) будівель і споруд, будівель і споруд сільськогосподарського призначення, що за класом наслідків (відповідальності) належать до об’єктів з незначними наслідками (СС1), збудовані на земельній ділянці відповідного цільового призначення без дозвільного документа на виконання будівельних робіт</t>
  </si>
  <si>
    <t>Декларація про готовність до експлуатації об’єкта будівництва</t>
  </si>
  <si>
    <r>
      <t xml:space="preserve">Узагальнена інформація за 2024 рік щодо кількості зареєстрованих декларацій про провадження господарської діяльності/поданих повідомлень
</t>
    </r>
    <r>
      <rPr>
        <sz val="16"/>
        <color rgb="FF000000"/>
        <rFont val="Times New Roman"/>
        <family val="1"/>
        <charset val="204"/>
      </rPr>
      <t xml:space="preserve"> (за вийнятком територій, на яких ведуться (велися) бойові дії або тимчасово окупованих Російською Федерацією)</t>
    </r>
  </si>
  <si>
    <r>
      <t xml:space="preserve">Узагальнена інформація щодо дозвільних органів (ОДА, ОМС) щодо кількості виданих (переоформлених, дію яких припинено (анульованих) документів дозвільного характеру, а також відмов у їх видачі, згідно з Переліком документів дозвільного характеру у сфері господарської діяльності, затвердженим Законом України «Про Перелік документів дозвільного характеру 
у сфері господарської діяльності» за 2024 рік
</t>
    </r>
    <r>
      <rPr>
        <sz val="16"/>
        <color rgb="FF000000"/>
        <rFont val="Times New Roman"/>
        <family val="1"/>
        <charset val="204"/>
      </rPr>
      <t xml:space="preserve"> (за вийнятком територій, на яких ведуться (велися) бойові дії або тимчасово окупованих Російською Федерацією)</t>
    </r>
  </si>
  <si>
    <t>Реєстрація декларації про готовність об’єкта до експлуатації, щодо об’єктів, що за класом наслідків (відповідальності) належить до об’єктів з незначними наслідками СС1</t>
  </si>
  <si>
    <t>Кількість декларацій згідно із Законом України 
«Про дозвільну систему у сфері господарської діяльності»</t>
  </si>
  <si>
    <t xml:space="preserve">
Назва документу дозвільного характеру 
(згідно Переліку документів дозвільного характеру у сфері господарської діяльності, затвердженому 
Законом України від 19.05.2011 № 3392)
</t>
  </si>
  <si>
    <t>Дозвіл на спеціальне
водокористування</t>
  </si>
  <si>
    <t>Кількість декларацій в порядку, визначеному постановою КМУ 
від 18 березня 2022 р. № 314 
«Деякі питання забезпечення провадження господарської діяльності, забезпечення провадження господарської діяльності в умовах воєнного стану»</t>
  </si>
  <si>
    <t>Міжрегіональні управління Державної служби України з питань праці</t>
  </si>
  <si>
    <r>
      <t xml:space="preserve">Узагальнена інформація щодо дозвільних органів та кількості виданих (переоформлених, дію яких припинено (анульованих) документів дозвільного характеру, а також відмов у їх видачі, згідно з Переліком документів дозвільного характеру у сфері господарської діяльності, затвердженим Законом України «Про Перелік документів дозвільного характеру у сфері господарської діяльності» за 2024 рік
</t>
    </r>
    <r>
      <rPr>
        <sz val="16"/>
        <color rgb="FF000000"/>
        <rFont val="Times New Roman"/>
        <family val="1"/>
        <charset val="204"/>
      </rPr>
      <t xml:space="preserve"> (за винятком територій, на яких ведуться (велися) бойові дії або тимчасово окупованих Російською Федерацією)</t>
    </r>
  </si>
  <si>
    <t xml:space="preserve"> 
Дозвіл на початок виконання робіт підвищеної небезпеки та початок експлуатації (застосування) машин, механізмів, устаткування підвищеної небезпеки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</si>
</sst>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2"/>
      <color theme="1"/>
      <name val="Times New Roman"/>
    </font>
    <font>
      <sz val="10"/>
      <color theme="1"/>
      <name val="Arial"/>
      <scheme val="minor"/>
    </font>
    <font>
      <sz val="10"/>
      <color rgb="FF000000"/>
      <name val="Arial"/>
      <scheme val="minor"/>
    </font>
    <font>
      <b/>
      <sz val="10"/>
      <color theme="1"/>
      <name val="Arial"/>
      <scheme val="minor"/>
    </font>
    <font>
      <sz val="12"/>
      <color theme="1"/>
      <name val="Arial"/>
      <scheme val="minor"/>
    </font>
    <font>
      <b/>
      <sz val="14"/>
      <color rgb="FF000000"/>
      <name val="Times New Roman"/>
      <family val="1"/>
      <charset val="204"/>
    </font>
    <font>
      <sz val="12"/>
      <color rgb="FF000000"/>
      <name val="Times New Roman"/>
      <family val="1"/>
      <charset val="204"/>
    </font>
    <font>
      <b/>
      <sz val="12"/>
      <color theme="1"/>
      <name val="Times New Roman"/>
      <family val="1"/>
      <charset val="204"/>
    </font>
    <font>
      <b/>
      <sz val="14"/>
      <color theme="1"/>
      <name val="Times New Roman"/>
      <family val="1"/>
      <charset val="204"/>
    </font>
    <font>
      <b/>
      <sz val="12"/>
      <color rgb="FF000000"/>
      <name val="Times New Roman"/>
      <family val="1"/>
      <charset val="204"/>
    </font>
    <font>
      <sz val="14"/>
      <color rgb="FF000000"/>
      <name val="Times New Roman"/>
      <family val="1"/>
      <charset val="204"/>
    </font>
    <font>
      <b/>
      <sz val="14"/>
      <name val="Times New Roman"/>
      <family val="1"/>
      <charset val="204"/>
    </font>
    <font>
      <b/>
      <sz val="16"/>
      <color rgb="FF000000"/>
      <name val="Times New Roman"/>
      <family val="1"/>
      <charset val="204"/>
    </font>
    <font>
      <sz val="14"/>
      <color theme="1"/>
      <name val="Times New Roman"/>
      <family val="1"/>
      <charset val="204"/>
    </font>
    <font>
      <sz val="14"/>
      <color rgb="FF333333"/>
      <name val="Times New Roman"/>
      <family val="1"/>
      <charset val="204"/>
    </font>
    <font>
      <sz val="14"/>
      <name val="Times New Roman"/>
      <family val="1"/>
      <charset val="204"/>
    </font>
    <font>
      <sz val="20"/>
      <color rgb="FF000000"/>
      <name val="Arial"/>
      <family val="2"/>
      <charset val="204"/>
      <scheme val="minor"/>
    </font>
    <font>
      <sz val="18"/>
      <color rgb="FFFF0000"/>
      <name val="Arial"/>
      <family val="2"/>
      <charset val="204"/>
      <scheme val="minor"/>
    </font>
    <font>
      <sz val="14"/>
      <color rgb="FFFF0000"/>
      <name val="Times New Roman"/>
      <family val="1"/>
      <charset val="204"/>
    </font>
    <font>
      <sz val="22"/>
      <color rgb="FFFF0000"/>
      <name val="Arial"/>
      <family val="2"/>
      <charset val="204"/>
      <scheme val="minor"/>
    </font>
    <font>
      <sz val="18"/>
      <color rgb="FFFF0000"/>
      <name val="Times New Roman"/>
      <family val="1"/>
      <charset val="204"/>
    </font>
    <font>
      <sz val="16"/>
      <color rgb="FFFF0000"/>
      <name val="Arial"/>
      <family val="2"/>
      <charset val="204"/>
      <scheme val="minor"/>
    </font>
    <font>
      <sz val="20"/>
      <color rgb="FFFF0000"/>
      <name val="Arial"/>
      <family val="2"/>
      <charset val="204"/>
      <scheme val="minor"/>
    </font>
    <font>
      <sz val="20"/>
      <color rgb="FFFF0000"/>
      <name val="Times New Roman"/>
      <family val="1"/>
      <charset val="204"/>
    </font>
    <font>
      <b/>
      <sz val="14"/>
      <color rgb="FF333333"/>
      <name val="Times New Roman"/>
      <family val="1"/>
      <charset val="204"/>
    </font>
    <font>
      <sz val="8"/>
      <name val="Arial"/>
      <family val="2"/>
      <charset val="204"/>
      <scheme val="minor"/>
    </font>
    <font>
      <b/>
      <sz val="16"/>
      <color theme="1"/>
      <name val="Times New Roman"/>
      <family val="1"/>
      <charset val="204"/>
    </font>
    <font>
      <sz val="16"/>
      <color rgb="FF000000"/>
      <name val="Times New Roman"/>
      <family val="1"/>
      <charset val="204"/>
    </font>
    <font>
      <sz val="22"/>
      <color rgb="FF000000"/>
      <name val="Arial"/>
      <family val="2"/>
      <charset val="204"/>
      <scheme val="minor"/>
    </font>
    <font>
      <sz val="18"/>
      <color rgb="FF000000"/>
      <name val="Arial"/>
      <family val="2"/>
      <charset val="204"/>
      <scheme val="minor"/>
    </font>
  </fonts>
  <fills count="12">
    <fill>
      <patternFill patternType="none"/>
    </fill>
    <fill>
      <patternFill patternType="gray125"/>
    </fill>
    <fill>
      <patternFill patternType="solid">
        <fgColor rgb="FFFFFFFF"/>
        <bgColor rgb="FFFFFFFF"/>
      </patternFill>
    </fill>
    <fill>
      <patternFill patternType="solid">
        <fgColor rgb="FFFFF589"/>
        <bgColor rgb="FFFFF589"/>
      </patternFill>
    </fill>
    <fill>
      <patternFill patternType="solid">
        <fgColor theme="0"/>
        <bgColor theme="0"/>
      </patternFill>
    </fill>
    <fill>
      <patternFill patternType="solid">
        <fgColor rgb="FFFFFF00"/>
        <bgColor rgb="FFFFFF00"/>
      </patternFill>
    </fill>
    <fill>
      <patternFill patternType="solid">
        <fgColor rgb="FFB7E1CD"/>
        <bgColor rgb="FFB7E1CD"/>
      </patternFill>
    </fill>
    <fill>
      <patternFill patternType="solid">
        <fgColor theme="0"/>
        <bgColor rgb="FFFFF589"/>
      </patternFill>
    </fill>
    <fill>
      <patternFill patternType="solid">
        <fgColor theme="0"/>
        <bgColor rgb="FF00FF00"/>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10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000000"/>
      </left>
      <right/>
      <top/>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thin">
        <color indexed="64"/>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style="thin">
        <color rgb="FF000000"/>
      </right>
      <top style="medium">
        <color indexed="64"/>
      </top>
      <bottom style="thin">
        <color rgb="FF000000"/>
      </bottom>
      <diagonal/>
    </border>
    <border>
      <left style="thin">
        <color indexed="64"/>
      </left>
      <right style="medium">
        <color indexed="64"/>
      </right>
      <top style="thin">
        <color indexed="64"/>
      </top>
      <bottom/>
      <diagonal/>
    </border>
    <border>
      <left/>
      <right style="thin">
        <color rgb="FF000000"/>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rgb="FF000000"/>
      </left>
      <right/>
      <top style="thin">
        <color indexed="64"/>
      </top>
      <bottom style="thin">
        <color indexed="64"/>
      </bottom>
      <diagonal/>
    </border>
    <border>
      <left/>
      <right style="thin">
        <color indexed="64"/>
      </right>
      <top style="medium">
        <color indexed="64"/>
      </top>
      <bottom style="thin">
        <color indexed="64"/>
      </bottom>
      <diagonal/>
    </border>
    <border>
      <left style="thin">
        <color rgb="FF000000"/>
      </left>
      <right style="medium">
        <color indexed="64"/>
      </right>
      <top/>
      <bottom style="medium">
        <color indexed="64"/>
      </bottom>
      <diagonal/>
    </border>
    <border>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top style="medium">
        <color indexed="64"/>
      </top>
      <bottom style="thin">
        <color indexed="64"/>
      </bottom>
      <diagonal/>
    </border>
    <border>
      <left style="thin">
        <color rgb="FF000000"/>
      </left>
      <right style="thin">
        <color rgb="FF000000"/>
      </right>
      <top style="medium">
        <color indexed="64"/>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52">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5" xfId="0" applyFont="1" applyBorder="1" applyAlignment="1">
      <alignment horizontal="center" vertical="center" wrapText="1"/>
    </xf>
    <xf numFmtId="0" fontId="4" fillId="0" borderId="0" xfId="0" applyFont="1"/>
    <xf numFmtId="0" fontId="3" fillId="0" borderId="0" xfId="0" applyFont="1" applyAlignment="1">
      <alignment horizontal="center" wrapText="1"/>
    </xf>
    <xf numFmtId="0" fontId="2" fillId="4" borderId="0" xfId="0" applyFont="1" applyFill="1"/>
    <xf numFmtId="0" fontId="2" fillId="4" borderId="0" xfId="0" applyFont="1" applyFill="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8"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4" fillId="2"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9" xfId="0" applyFont="1" applyBorder="1" applyAlignment="1">
      <alignment horizontal="center" vertical="center" wrapText="1"/>
    </xf>
    <xf numFmtId="0" fontId="6" fillId="4" borderId="5"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4" fillId="0" borderId="5" xfId="0" applyFont="1" applyBorder="1" applyAlignment="1">
      <alignment horizontal="center" vertical="center" wrapText="1"/>
    </xf>
    <xf numFmtId="0" fontId="14" fillId="4" borderId="1" xfId="0" applyFont="1" applyFill="1" applyBorder="1" applyAlignment="1">
      <alignment horizontal="center" vertical="center" wrapText="1"/>
    </xf>
    <xf numFmtId="0" fontId="11" fillId="0" borderId="14" xfId="0" applyFont="1" applyBorder="1" applyAlignment="1">
      <alignment horizontal="center" vertical="center"/>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9" fillId="4" borderId="47" xfId="0" applyFont="1" applyFill="1" applyBorder="1" applyAlignment="1">
      <alignment horizontal="center" vertical="center"/>
    </xf>
    <xf numFmtId="0" fontId="14" fillId="4" borderId="47" xfId="0" applyFont="1" applyFill="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6" fillId="4" borderId="57"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11" fillId="0" borderId="59" xfId="0" applyFont="1" applyBorder="1" applyAlignment="1">
      <alignment horizontal="center" vertical="center"/>
    </xf>
    <xf numFmtId="0" fontId="14" fillId="4" borderId="61" xfId="0" applyFont="1" applyFill="1" applyBorder="1" applyAlignment="1">
      <alignment horizontal="center" vertical="center" wrapText="1"/>
    </xf>
    <xf numFmtId="0" fontId="14" fillId="4" borderId="62" xfId="0" applyFont="1" applyFill="1" applyBorder="1" applyAlignment="1">
      <alignment horizontal="center" vertical="center" wrapText="1"/>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12" xfId="0" applyFont="1" applyBorder="1" applyAlignment="1">
      <alignment horizontal="center" vertical="center"/>
    </xf>
    <xf numFmtId="0" fontId="14" fillId="4" borderId="9" xfId="0" applyFont="1" applyFill="1" applyBorder="1" applyAlignment="1">
      <alignment horizontal="center" vertical="center" wrapText="1"/>
    </xf>
    <xf numFmtId="0" fontId="9" fillId="4" borderId="4"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4" borderId="21" xfId="0" applyFont="1" applyFill="1" applyBorder="1" applyAlignment="1">
      <alignment horizontal="center" vertical="center"/>
    </xf>
    <xf numFmtId="0" fontId="6" fillId="2" borderId="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0" borderId="0" xfId="0" applyFont="1" applyAlignment="1">
      <alignment horizontal="center" vertical="center" wrapText="1"/>
    </xf>
    <xf numFmtId="0" fontId="11"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6" fillId="2" borderId="21"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9" xfId="0" applyFont="1" applyFill="1" applyBorder="1" applyAlignment="1">
      <alignment horizontal="center" vertical="center" wrapText="1"/>
    </xf>
    <xf numFmtId="0" fontId="17" fillId="0" borderId="0" xfId="0" applyFont="1"/>
    <xf numFmtId="0" fontId="18"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xf numFmtId="0" fontId="22" fillId="0" borderId="0" xfId="0" applyFont="1"/>
    <xf numFmtId="0" fontId="18" fillId="0" borderId="0" xfId="0" applyFont="1"/>
    <xf numFmtId="0" fontId="21"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6" fillId="4" borderId="61" xfId="0" applyFont="1" applyFill="1" applyBorder="1" applyAlignment="1">
      <alignment horizontal="center" vertical="center" wrapText="1"/>
    </xf>
    <xf numFmtId="0" fontId="2" fillId="8" borderId="0" xfId="0" applyFont="1" applyFill="1" applyAlignment="1">
      <alignment vertical="center" wrapText="1"/>
    </xf>
    <xf numFmtId="0" fontId="6" fillId="2" borderId="35"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1" fillId="2" borderId="1" xfId="0" applyFont="1" applyFill="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4" fillId="0" borderId="7" xfId="0" applyFont="1" applyBorder="1" applyAlignment="1">
      <alignment horizontal="center" vertical="center" wrapText="1"/>
    </xf>
    <xf numFmtId="0" fontId="11" fillId="2"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48" xfId="0" applyFont="1" applyBorder="1" applyAlignment="1">
      <alignment horizontal="center" vertical="center" wrapText="1"/>
    </xf>
    <xf numFmtId="0" fontId="11" fillId="4" borderId="1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6" fillId="0" borderId="14" xfId="0" applyFont="1" applyBorder="1" applyAlignment="1">
      <alignment horizontal="center" vertical="center" wrapText="1"/>
    </xf>
    <xf numFmtId="0" fontId="11" fillId="0" borderId="13"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1" fillId="0" borderId="7" xfId="0" applyFont="1" applyBorder="1" applyAlignment="1">
      <alignment horizontal="center" vertical="center" wrapText="1"/>
    </xf>
    <xf numFmtId="0" fontId="14" fillId="2"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0" borderId="11" xfId="0" applyFont="1" applyBorder="1" applyAlignment="1">
      <alignment horizontal="center" vertical="center" wrapText="1"/>
    </xf>
    <xf numFmtId="0" fontId="14" fillId="2" borderId="11" xfId="0" applyFont="1" applyFill="1" applyBorder="1" applyAlignment="1">
      <alignment horizontal="center" vertical="center" wrapText="1"/>
    </xf>
    <xf numFmtId="0" fontId="15" fillId="0" borderId="0" xfId="0" applyFont="1" applyAlignment="1">
      <alignment horizontal="center" vertical="center" wrapText="1"/>
    </xf>
    <xf numFmtId="0" fontId="25" fillId="0" borderId="35" xfId="0" applyFont="1" applyBorder="1" applyAlignment="1">
      <alignment horizontal="center" vertical="center" wrapText="1"/>
    </xf>
    <xf numFmtId="0" fontId="6" fillId="0" borderId="35" xfId="0" applyFont="1" applyBorder="1" applyAlignment="1">
      <alignment horizontal="center" vertical="center"/>
    </xf>
    <xf numFmtId="0" fontId="14" fillId="4" borderId="9" xfId="0" applyFont="1" applyFill="1" applyBorder="1" applyAlignment="1">
      <alignment horizontal="center" vertical="center"/>
    </xf>
    <xf numFmtId="0" fontId="25" fillId="2" borderId="35" xfId="0" applyFont="1" applyFill="1" applyBorder="1" applyAlignment="1">
      <alignment horizontal="center" vertical="center" wrapText="1"/>
    </xf>
    <xf numFmtId="0" fontId="6" fillId="0" borderId="36" xfId="0" applyFont="1" applyBorder="1" applyAlignment="1">
      <alignment horizontal="center" vertical="center" wrapText="1"/>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9" borderId="12" xfId="0" applyFont="1" applyFill="1" applyBorder="1" applyAlignment="1">
      <alignment horizontal="center" vertical="center"/>
    </xf>
    <xf numFmtId="0" fontId="14" fillId="2" borderId="57" xfId="0" applyFont="1" applyFill="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9"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4" fillId="4" borderId="68" xfId="0" applyFont="1" applyFill="1" applyBorder="1" applyAlignment="1">
      <alignment horizontal="center" vertical="center" wrapText="1"/>
    </xf>
    <xf numFmtId="0" fontId="14" fillId="4" borderId="69"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47" xfId="0" applyFont="1" applyFill="1" applyBorder="1" applyAlignment="1">
      <alignment horizontal="center" vertical="center"/>
    </xf>
    <xf numFmtId="0" fontId="9" fillId="4" borderId="57" xfId="0" applyFont="1" applyFill="1" applyBorder="1" applyAlignment="1">
      <alignment horizontal="center" vertical="center"/>
    </xf>
    <xf numFmtId="0" fontId="11" fillId="0" borderId="74" xfId="0" applyFont="1" applyBorder="1" applyAlignment="1">
      <alignment horizontal="center" vertical="center"/>
    </xf>
    <xf numFmtId="0" fontId="9" fillId="4" borderId="75" xfId="0" applyFont="1" applyFill="1" applyBorder="1" applyAlignment="1">
      <alignment horizontal="center" vertical="center"/>
    </xf>
    <xf numFmtId="0" fontId="11" fillId="0" borderId="77" xfId="0" applyFont="1" applyBorder="1" applyAlignment="1">
      <alignment horizontal="center" vertical="center"/>
    </xf>
    <xf numFmtId="0" fontId="14" fillId="4" borderId="14" xfId="0" applyFont="1" applyFill="1" applyBorder="1" applyAlignment="1">
      <alignment horizontal="center" vertical="center" wrapText="1"/>
    </xf>
    <xf numFmtId="0" fontId="11" fillId="0" borderId="0" xfId="0" applyFont="1"/>
    <xf numFmtId="0" fontId="9" fillId="0" borderId="0" xfId="0" applyFont="1"/>
    <xf numFmtId="0" fontId="9" fillId="4"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4" fillId="4" borderId="83" xfId="0" applyFont="1" applyFill="1" applyBorder="1" applyAlignment="1">
      <alignment horizontal="right" vertical="center" wrapText="1"/>
    </xf>
    <xf numFmtId="0" fontId="14" fillId="4" borderId="20" xfId="0" applyFont="1" applyFill="1" applyBorder="1" applyAlignment="1">
      <alignment horizontal="left" vertical="center" wrapText="1"/>
    </xf>
    <xf numFmtId="0" fontId="14" fillId="4" borderId="4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9"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1" fillId="0" borderId="39" xfId="0" applyFont="1" applyBorder="1" applyAlignment="1">
      <alignment horizontal="center" vertical="center"/>
    </xf>
    <xf numFmtId="0" fontId="16" fillId="0" borderId="13" xfId="0" applyFont="1" applyBorder="1" applyAlignment="1">
      <alignment horizontal="center" vertical="center"/>
    </xf>
    <xf numFmtId="0" fontId="12" fillId="0" borderId="13" xfId="0" applyFont="1" applyBorder="1" applyAlignment="1">
      <alignment horizontal="center" vertical="center"/>
    </xf>
    <xf numFmtId="0" fontId="16" fillId="0" borderId="13" xfId="0" applyFont="1" applyBorder="1" applyAlignment="1">
      <alignment horizontal="center" vertical="center" wrapText="1"/>
    </xf>
    <xf numFmtId="0" fontId="9" fillId="4" borderId="11" xfId="0" applyFont="1" applyFill="1" applyBorder="1" applyAlignment="1">
      <alignment horizontal="center" vertical="center"/>
    </xf>
    <xf numFmtId="0" fontId="14" fillId="4" borderId="75"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1" fillId="2" borderId="6" xfId="0" applyFont="1" applyFill="1" applyBorder="1" applyAlignment="1">
      <alignment horizontal="center" vertical="center"/>
    </xf>
    <xf numFmtId="0" fontId="9" fillId="4" borderId="54" xfId="0" applyFont="1" applyFill="1" applyBorder="1" applyAlignment="1">
      <alignment horizontal="center" vertical="center"/>
    </xf>
    <xf numFmtId="0" fontId="16" fillId="2" borderId="33" xfId="0" applyFont="1" applyFill="1" applyBorder="1" applyAlignment="1">
      <alignment horizontal="center" vertical="center" wrapText="1"/>
    </xf>
    <xf numFmtId="0" fontId="14" fillId="4" borderId="92" xfId="0" applyFont="1" applyFill="1" applyBorder="1" applyAlignment="1">
      <alignment horizontal="center" vertical="center" wrapText="1"/>
    </xf>
    <xf numFmtId="0" fontId="6" fillId="2" borderId="0" xfId="0" applyFont="1" applyFill="1" applyAlignment="1">
      <alignment horizontal="center" vertical="center"/>
    </xf>
    <xf numFmtId="0" fontId="14" fillId="4"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3" xfId="0" applyFont="1" applyFill="1" applyBorder="1" applyAlignment="1">
      <alignment horizontal="center" vertical="center" wrapText="1"/>
    </xf>
    <xf numFmtId="0" fontId="9"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12" fillId="3" borderId="72"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14" fillId="4" borderId="5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0" borderId="59" xfId="0" applyFont="1" applyBorder="1" applyAlignment="1">
      <alignment horizontal="center" vertical="center"/>
    </xf>
    <xf numFmtId="0" fontId="16" fillId="2" borderId="35"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6" fillId="2" borderId="66" xfId="0" applyFont="1" applyFill="1" applyBorder="1" applyAlignment="1">
      <alignment horizontal="center" vertical="center" wrapText="1"/>
    </xf>
    <xf numFmtId="0" fontId="9" fillId="0" borderId="66" xfId="0" applyFont="1" applyBorder="1" applyAlignment="1">
      <alignment horizontal="center" vertical="center" wrapText="1"/>
    </xf>
    <xf numFmtId="0" fontId="9" fillId="0" borderId="88" xfId="0" applyFont="1" applyBorder="1" applyAlignment="1">
      <alignment horizontal="center" vertical="center" wrapText="1"/>
    </xf>
    <xf numFmtId="0" fontId="6" fillId="2" borderId="14" xfId="0" applyFont="1" applyFill="1" applyBorder="1" applyAlignment="1">
      <alignment horizontal="center" vertical="center" wrapText="1"/>
    </xf>
    <xf numFmtId="0" fontId="11" fillId="9" borderId="9" xfId="0" applyFont="1" applyFill="1" applyBorder="1" applyAlignment="1">
      <alignment horizontal="center" vertical="center"/>
    </xf>
    <xf numFmtId="0" fontId="15" fillId="0" borderId="9" xfId="0" applyFont="1" applyBorder="1" applyAlignment="1">
      <alignment horizontal="center" vertical="center" wrapText="1"/>
    </xf>
    <xf numFmtId="0" fontId="16" fillId="0" borderId="0" xfId="0" applyFont="1" applyAlignment="1">
      <alignment horizontal="center" vertical="center" wrapText="1"/>
    </xf>
    <xf numFmtId="0" fontId="12" fillId="0" borderId="35" xfId="0" applyFont="1" applyBorder="1" applyAlignment="1">
      <alignment horizontal="center" vertical="center" wrapText="1"/>
    </xf>
    <xf numFmtId="0" fontId="11" fillId="10" borderId="9" xfId="0" applyFont="1" applyFill="1" applyBorder="1" applyAlignment="1">
      <alignment horizontal="center" vertical="center"/>
    </xf>
    <xf numFmtId="0" fontId="11" fillId="10"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2" borderId="1"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16" fillId="2" borderId="12" xfId="0" applyFont="1" applyFill="1" applyBorder="1" applyAlignment="1">
      <alignment horizontal="center"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16" fillId="4" borderId="33" xfId="0" applyFont="1" applyFill="1" applyBorder="1" applyAlignment="1">
      <alignment horizontal="center" vertical="center" wrapText="1"/>
    </xf>
    <xf numFmtId="0" fontId="16" fillId="0" borderId="38" xfId="0" applyFont="1" applyBorder="1" applyAlignment="1">
      <alignment horizontal="center" vertical="center" wrapText="1"/>
    </xf>
    <xf numFmtId="0" fontId="16" fillId="11" borderId="12" xfId="0" applyFont="1" applyFill="1" applyBorder="1" applyAlignment="1">
      <alignment horizontal="center" vertical="center" wrapText="1"/>
    </xf>
    <xf numFmtId="0" fontId="16" fillId="9" borderId="9" xfId="0" applyFont="1" applyFill="1" applyBorder="1" applyAlignment="1">
      <alignment horizontal="center" vertical="center"/>
    </xf>
    <xf numFmtId="0" fontId="27" fillId="8" borderId="35" xfId="0" applyFont="1" applyFill="1" applyBorder="1" applyAlignment="1">
      <alignment horizontal="center" vertical="center" wrapText="1"/>
    </xf>
    <xf numFmtId="0" fontId="6" fillId="0" borderId="65" xfId="0" applyFont="1" applyBorder="1" applyAlignment="1">
      <alignment horizontal="center" vertical="center"/>
    </xf>
    <xf numFmtId="0" fontId="11" fillId="10" borderId="12" xfId="0" applyFont="1" applyFill="1" applyBorder="1" applyAlignment="1">
      <alignment horizontal="center" vertical="center"/>
    </xf>
    <xf numFmtId="0" fontId="15" fillId="0" borderId="12" xfId="0" applyFont="1" applyBorder="1" applyAlignment="1">
      <alignment horizontal="center" vertical="center"/>
    </xf>
    <xf numFmtId="0" fontId="14" fillId="2" borderId="12" xfId="0" applyFont="1" applyFill="1" applyBorder="1" applyAlignment="1">
      <alignment horizontal="center" vertical="center" wrapText="1"/>
    </xf>
    <xf numFmtId="0" fontId="27" fillId="8" borderId="34"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11" fillId="0" borderId="13" xfId="0" applyFont="1" applyBorder="1" applyAlignment="1">
      <alignment horizontal="center" vertical="center" wrapText="1"/>
    </xf>
    <xf numFmtId="0" fontId="16" fillId="4" borderId="14" xfId="0" applyFont="1" applyFill="1" applyBorder="1" applyAlignment="1">
      <alignment horizontal="center" vertical="center" wrapText="1"/>
    </xf>
    <xf numFmtId="0" fontId="16" fillId="0" borderId="74" xfId="0" applyFont="1" applyBorder="1" applyAlignment="1">
      <alignment horizontal="center" vertical="center"/>
    </xf>
    <xf numFmtId="0" fontId="12" fillId="3" borderId="34" xfId="0" applyFont="1" applyFill="1" applyBorder="1" applyAlignment="1">
      <alignment horizontal="center" vertical="center" wrapText="1"/>
    </xf>
    <xf numFmtId="0" fontId="11" fillId="9" borderId="59" xfId="0" applyFont="1" applyFill="1" applyBorder="1" applyAlignment="1">
      <alignment horizontal="center" vertical="center"/>
    </xf>
    <xf numFmtId="0" fontId="16" fillId="0" borderId="59" xfId="0" applyFont="1" applyBorder="1" applyAlignment="1">
      <alignment horizontal="center" vertical="center" wrapText="1"/>
    </xf>
    <xf numFmtId="0" fontId="16" fillId="2" borderId="59"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16" fillId="0" borderId="66" xfId="0" applyFont="1" applyBorder="1" applyAlignment="1">
      <alignment horizontal="center" vertical="center" wrapText="1"/>
    </xf>
    <xf numFmtId="0" fontId="16" fillId="0" borderId="88"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77" xfId="0" applyFont="1" applyBorder="1" applyAlignment="1">
      <alignment horizontal="center" vertical="center" wrapText="1"/>
    </xf>
    <xf numFmtId="0" fontId="11" fillId="0" borderId="39" xfId="0" applyFont="1" applyBorder="1" applyAlignment="1">
      <alignment horizontal="center" vertical="center" wrapText="1"/>
    </xf>
    <xf numFmtId="0" fontId="16" fillId="2" borderId="18"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4" borderId="16" xfId="0" applyFont="1" applyFill="1" applyBorder="1" applyAlignment="1">
      <alignment horizontal="center" vertical="center" wrapText="1"/>
    </xf>
    <xf numFmtId="0" fontId="14" fillId="0" borderId="70" xfId="0" applyFont="1" applyBorder="1" applyAlignment="1">
      <alignment horizontal="center" vertical="center" wrapText="1"/>
    </xf>
    <xf numFmtId="0" fontId="14" fillId="9" borderId="76" xfId="0" applyFont="1" applyFill="1" applyBorder="1" applyAlignment="1">
      <alignment horizontal="center" vertical="center" wrapText="1"/>
    </xf>
    <xf numFmtId="0" fontId="11" fillId="9" borderId="63" xfId="0" applyFont="1" applyFill="1" applyBorder="1" applyAlignment="1">
      <alignment horizontal="center" vertical="center"/>
    </xf>
    <xf numFmtId="0" fontId="11" fillId="9" borderId="64" xfId="0" applyFont="1" applyFill="1" applyBorder="1" applyAlignment="1">
      <alignment horizontal="center" vertical="center"/>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1" fillId="2" borderId="35"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36" xfId="0" applyFont="1" applyFill="1" applyBorder="1" applyAlignment="1">
      <alignment horizontal="center" vertical="center"/>
    </xf>
    <xf numFmtId="0" fontId="13" fillId="4" borderId="33"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8" xfId="0" applyFont="1" applyFill="1" applyBorder="1" applyAlignment="1">
      <alignment horizontal="center" vertical="center"/>
    </xf>
    <xf numFmtId="0" fontId="14" fillId="4"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2" xfId="0" applyFont="1" applyFill="1" applyBorder="1" applyAlignment="1">
      <alignment horizontal="right" vertical="center" wrapText="1"/>
    </xf>
    <xf numFmtId="0" fontId="16" fillId="4" borderId="21" xfId="0" applyFont="1" applyFill="1" applyBorder="1" applyAlignment="1">
      <alignment horizontal="left" vertical="center" wrapText="1"/>
    </xf>
    <xf numFmtId="0" fontId="16" fillId="4" borderId="21"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9"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0" fillId="0" borderId="9" xfId="0" applyBorder="1"/>
    <xf numFmtId="0" fontId="11" fillId="2" borderId="0" xfId="0" applyFont="1" applyFill="1" applyAlignment="1">
      <alignment horizontal="center" vertical="center"/>
    </xf>
    <xf numFmtId="0" fontId="11" fillId="2" borderId="63" xfId="0" applyFont="1" applyFill="1" applyBorder="1" applyAlignment="1">
      <alignment horizontal="center" vertical="center" wrapText="1"/>
    </xf>
    <xf numFmtId="0" fontId="11" fillId="2" borderId="63" xfId="0" applyFont="1" applyFill="1" applyBorder="1" applyAlignment="1">
      <alignment horizontal="center" vertical="center"/>
    </xf>
    <xf numFmtId="0" fontId="16" fillId="4" borderId="102"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11" fillId="0" borderId="88" xfId="0" applyFont="1" applyBorder="1" applyAlignment="1">
      <alignment horizontal="center" vertical="center"/>
    </xf>
    <xf numFmtId="0" fontId="9" fillId="3" borderId="103" xfId="0" applyFont="1" applyFill="1" applyBorder="1" applyAlignment="1">
      <alignment horizontal="center" vertical="center" wrapText="1"/>
    </xf>
    <xf numFmtId="0" fontId="11" fillId="2" borderId="104" xfId="0" applyFont="1" applyFill="1" applyBorder="1" applyAlignment="1">
      <alignment horizontal="center" vertical="center" wrapText="1"/>
    </xf>
    <xf numFmtId="0" fontId="16" fillId="2" borderId="3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2" borderId="13" xfId="0" applyFont="1" applyFill="1" applyBorder="1" applyAlignment="1">
      <alignment horizontal="center" vertical="center"/>
    </xf>
    <xf numFmtId="0" fontId="16" fillId="2" borderId="39" xfId="0" applyFont="1" applyFill="1" applyBorder="1" applyAlignment="1">
      <alignment horizontal="center" vertical="center"/>
    </xf>
    <xf numFmtId="0" fontId="6" fillId="0" borderId="18" xfId="0" applyFon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1" fillId="2" borderId="85" xfId="0" applyFont="1" applyFill="1" applyBorder="1" applyAlignment="1">
      <alignment horizontal="center" vertical="center"/>
    </xf>
    <xf numFmtId="0" fontId="11" fillId="2" borderId="76" xfId="0" applyFont="1" applyFill="1" applyBorder="1" applyAlignment="1">
      <alignment horizontal="center" vertical="center"/>
    </xf>
    <xf numFmtId="0" fontId="11" fillId="0" borderId="85" xfId="0" applyFont="1" applyBorder="1" applyAlignment="1">
      <alignment horizontal="center" vertical="center"/>
    </xf>
    <xf numFmtId="0" fontId="11" fillId="0" borderId="76"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2" borderId="80" xfId="0" applyFont="1" applyFill="1" applyBorder="1" applyAlignment="1">
      <alignment horizontal="center" vertical="center"/>
    </xf>
    <xf numFmtId="0" fontId="11" fillId="2" borderId="65" xfId="0" applyFont="1" applyFill="1" applyBorder="1" applyAlignment="1">
      <alignment horizontal="center" vertical="center"/>
    </xf>
    <xf numFmtId="0" fontId="14" fillId="0" borderId="46" xfId="0" applyFont="1" applyBorder="1" applyAlignment="1">
      <alignment horizontal="center" vertical="center" wrapText="1"/>
    </xf>
    <xf numFmtId="0" fontId="14" fillId="0" borderId="20" xfId="0" applyFont="1" applyBorder="1" applyAlignment="1">
      <alignment horizontal="center" vertical="center" wrapText="1"/>
    </xf>
    <xf numFmtId="0" fontId="14" fillId="4" borderId="4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1" fillId="0" borderId="83" xfId="0" applyFont="1" applyBorder="1" applyAlignment="1">
      <alignment horizontal="center" vertical="center"/>
    </xf>
    <xf numFmtId="0" fontId="11" fillId="0" borderId="2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78" xfId="0" applyFont="1" applyBorder="1" applyAlignment="1">
      <alignment horizontal="center" vertical="center"/>
    </xf>
    <xf numFmtId="0" fontId="11" fillId="0" borderId="89" xfId="0" applyFont="1" applyBorder="1" applyAlignment="1">
      <alignment horizontal="center" vertical="center"/>
    </xf>
    <xf numFmtId="0" fontId="11" fillId="0" borderId="46" xfId="0" applyFont="1" applyBorder="1" applyAlignment="1">
      <alignment horizontal="center" vertical="center"/>
    </xf>
    <xf numFmtId="0" fontId="11" fillId="0" borderId="99" xfId="0" applyFont="1" applyBorder="1" applyAlignment="1">
      <alignment horizontal="center" vertical="center"/>
    </xf>
    <xf numFmtId="0" fontId="12" fillId="0" borderId="9" xfId="0" applyFont="1" applyBorder="1" applyAlignment="1">
      <alignment horizontal="center" vertical="center"/>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73" xfId="0" applyFont="1" applyFill="1" applyBorder="1" applyAlignment="1">
      <alignment horizontal="center" vertical="center" wrapText="1"/>
    </xf>
    <xf numFmtId="0" fontId="13" fillId="2" borderId="78" xfId="0" applyFont="1" applyFill="1" applyBorder="1" applyAlignment="1">
      <alignment horizontal="center" vertical="center"/>
    </xf>
    <xf numFmtId="0" fontId="13" fillId="2" borderId="89" xfId="0" applyFont="1" applyFill="1" applyBorder="1" applyAlignment="1">
      <alignment horizontal="center" vertical="center"/>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76" xfId="0" applyFont="1" applyBorder="1" applyAlignment="1">
      <alignment horizontal="center" vertical="center" wrapText="1"/>
    </xf>
    <xf numFmtId="0" fontId="14" fillId="4" borderId="54"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14" fillId="4" borderId="65"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9" xfId="0" applyFont="1" applyFill="1" applyBorder="1" applyAlignment="1">
      <alignment horizontal="center" vertical="center"/>
    </xf>
    <xf numFmtId="0" fontId="14" fillId="4" borderId="1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1" fillId="0" borderId="0" xfId="0" applyFont="1" applyAlignment="1">
      <alignment horizontal="left" vertical="center" wrapText="1"/>
    </xf>
    <xf numFmtId="0" fontId="4" fillId="8" borderId="24" xfId="0" applyFont="1" applyFill="1" applyBorder="1" applyAlignment="1">
      <alignment horizontal="center" vertical="center"/>
    </xf>
    <xf numFmtId="0" fontId="4" fillId="8"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3" borderId="28" xfId="0" applyFont="1" applyFill="1" applyBorder="1" applyAlignment="1">
      <alignment horizontal="center" vertical="center" wrapText="1"/>
    </xf>
    <xf numFmtId="0" fontId="12" fillId="3" borderId="79"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1" fillId="2" borderId="9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9" fillId="4" borderId="59" xfId="0" applyFont="1" applyFill="1" applyBorder="1" applyAlignment="1">
      <alignment horizontal="center" vertical="center"/>
    </xf>
    <xf numFmtId="0" fontId="14" fillId="4" borderId="78" xfId="0" applyFont="1" applyFill="1" applyBorder="1" applyAlignment="1">
      <alignment horizontal="center" vertical="center" wrapText="1"/>
    </xf>
    <xf numFmtId="0" fontId="14" fillId="4" borderId="89" xfId="0" applyFont="1" applyFill="1" applyBorder="1" applyAlignment="1">
      <alignment horizontal="center" vertical="center" wrapText="1"/>
    </xf>
    <xf numFmtId="0" fontId="9" fillId="4" borderId="18" xfId="0" applyFont="1" applyFill="1" applyBorder="1" applyAlignment="1">
      <alignment horizontal="center" vertical="center"/>
    </xf>
    <xf numFmtId="0" fontId="9" fillId="4" borderId="51" xfId="0" applyFont="1" applyFill="1" applyBorder="1" applyAlignment="1">
      <alignment horizontal="center" vertical="center"/>
    </xf>
    <xf numFmtId="0" fontId="9" fillId="4" borderId="52" xfId="0" applyFont="1" applyFill="1" applyBorder="1" applyAlignment="1">
      <alignment horizontal="center" vertical="center"/>
    </xf>
    <xf numFmtId="0" fontId="6"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4" borderId="51" xfId="0" applyFont="1" applyFill="1" applyBorder="1" applyAlignment="1">
      <alignment horizontal="center" vertical="center"/>
    </xf>
    <xf numFmtId="0" fontId="6" fillId="4" borderId="52"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67" xfId="0" applyFont="1" applyBorder="1" applyAlignment="1">
      <alignment horizontal="center" vertical="center" wrapText="1"/>
    </xf>
    <xf numFmtId="0" fontId="14" fillId="0" borderId="9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4" fillId="4" borderId="62"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55"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55"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1" fillId="0" borderId="90" xfId="0" applyFont="1" applyBorder="1" applyAlignment="1">
      <alignment horizontal="center" vertical="center"/>
    </xf>
    <xf numFmtId="0" fontId="6" fillId="4" borderId="9" xfId="0" applyFont="1" applyFill="1" applyBorder="1" applyAlignment="1">
      <alignment horizontal="center" vertical="center" wrapText="1"/>
    </xf>
    <xf numFmtId="0" fontId="11" fillId="0" borderId="55" xfId="0" applyFont="1" applyBorder="1" applyAlignment="1">
      <alignment horizontal="center" vertical="center"/>
    </xf>
    <xf numFmtId="0" fontId="11" fillId="0" borderId="65" xfId="0" applyFont="1" applyBorder="1" applyAlignment="1">
      <alignment horizontal="center" vertical="center"/>
    </xf>
    <xf numFmtId="0" fontId="14" fillId="4" borderId="2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6" fillId="0" borderId="46" xfId="0" applyFont="1" applyBorder="1" applyAlignment="1">
      <alignment horizontal="center" vertical="center"/>
    </xf>
    <xf numFmtId="0" fontId="16" fillId="0" borderId="20" xfId="0" applyFont="1" applyBorder="1" applyAlignment="1">
      <alignment horizontal="center" vertical="center"/>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87" xfId="0" applyFont="1" applyFill="1" applyBorder="1" applyAlignment="1">
      <alignment horizontal="center" vertical="center" wrapText="1"/>
    </xf>
    <xf numFmtId="0" fontId="11" fillId="0" borderId="54" xfId="0" applyFont="1" applyBorder="1" applyAlignment="1">
      <alignment horizontal="center" vertical="center"/>
    </xf>
    <xf numFmtId="0" fontId="14" fillId="4" borderId="50" xfId="0" applyFont="1" applyFill="1" applyBorder="1" applyAlignment="1">
      <alignment horizontal="center" vertical="center" wrapText="1"/>
    </xf>
    <xf numFmtId="0" fontId="14" fillId="4" borderId="84" xfId="0" applyFont="1" applyFill="1" applyBorder="1" applyAlignment="1">
      <alignment horizontal="center" vertical="center" wrapText="1"/>
    </xf>
    <xf numFmtId="0" fontId="13" fillId="0" borderId="0" xfId="0" applyFont="1" applyAlignment="1">
      <alignment horizontal="center" vertical="center" wrapText="1"/>
    </xf>
    <xf numFmtId="0" fontId="12" fillId="3" borderId="2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16" fillId="0" borderId="26" xfId="0" applyFont="1" applyBorder="1"/>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xf>
    <xf numFmtId="0" fontId="9" fillId="0" borderId="24"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16" fillId="0" borderId="83" xfId="0" applyFont="1" applyBorder="1" applyAlignment="1">
      <alignment horizontal="center" vertical="center"/>
    </xf>
    <xf numFmtId="0" fontId="9" fillId="4" borderId="91" xfId="0" applyFont="1" applyFill="1" applyBorder="1" applyAlignment="1">
      <alignment horizontal="center" vertical="center"/>
    </xf>
    <xf numFmtId="0" fontId="14" fillId="4" borderId="10"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6" fillId="5" borderId="43"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2"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5" borderId="80" xfId="0"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1" fillId="0" borderId="0" xfId="0" applyFont="1" applyAlignment="1">
      <alignment horizontal="left" wrapTex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2" borderId="2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28"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6" fillId="0" borderId="9" xfId="0" applyFont="1" applyBorder="1" applyAlignment="1">
      <alignment horizontal="center" vertical="center" wrapText="1"/>
    </xf>
    <xf numFmtId="0" fontId="12" fillId="3" borderId="7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6" fillId="0" borderId="27" xfId="0" applyFont="1" applyBorder="1"/>
    <xf numFmtId="0" fontId="6" fillId="2" borderId="27"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2" fillId="3" borderId="101"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1" xfId="0" applyFont="1" applyFill="1" applyBorder="1" applyAlignment="1">
      <alignment horizontal="center" vertical="center"/>
    </xf>
    <xf numFmtId="0" fontId="12" fillId="4" borderId="52" xfId="0" applyFont="1" applyFill="1" applyBorder="1" applyAlignment="1">
      <alignment horizontal="center" vertical="center"/>
    </xf>
    <xf numFmtId="0" fontId="11" fillId="0" borderId="0" xfId="0" applyFont="1" applyAlignment="1">
      <alignment horizontal="left" vertical="center"/>
    </xf>
    <xf numFmtId="0" fontId="12" fillId="3" borderId="56" xfId="0" applyFont="1" applyFill="1" applyBorder="1" applyAlignment="1">
      <alignment horizontal="center" vertical="center" wrapText="1"/>
    </xf>
    <xf numFmtId="0" fontId="12" fillId="3" borderId="94" xfId="0" applyFont="1" applyFill="1" applyBorder="1" applyAlignment="1">
      <alignment horizontal="center" vertical="center" wrapText="1"/>
    </xf>
    <xf numFmtId="0" fontId="12" fillId="3" borderId="9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59" xfId="0" applyFont="1" applyFill="1" applyBorder="1" applyAlignment="1">
      <alignment horizontal="center" vertical="center" wrapText="1"/>
    </xf>
    <xf numFmtId="0" fontId="6" fillId="0" borderId="49" xfId="0" applyFont="1" applyBorder="1" applyAlignment="1">
      <alignment horizontal="center" vertical="center"/>
    </xf>
    <xf numFmtId="0" fontId="6" fillId="0" borderId="105"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91" xfId="0" applyFont="1" applyBorder="1" applyAlignment="1">
      <alignment horizontal="center" vertical="center"/>
    </xf>
    <xf numFmtId="0" fontId="12" fillId="2" borderId="67" xfId="0" applyFont="1" applyFill="1" applyBorder="1" applyAlignment="1">
      <alignment horizontal="center" vertical="center" wrapText="1"/>
    </xf>
    <xf numFmtId="0" fontId="12" fillId="2" borderId="95" xfId="0" applyFont="1" applyFill="1" applyBorder="1" applyAlignment="1">
      <alignment horizontal="center" vertical="center" wrapText="1"/>
    </xf>
    <xf numFmtId="0" fontId="12" fillId="2" borderId="96" xfId="0" applyFont="1" applyFill="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97" xfId="0" applyFont="1" applyFill="1" applyBorder="1" applyAlignment="1">
      <alignment horizontal="center" vertical="center" wrapText="1"/>
    </xf>
    <xf numFmtId="0" fontId="2" fillId="9" borderId="0" xfId="0" applyFont="1" applyFill="1" applyAlignment="1">
      <alignment horizontal="center" vertical="center" wrapText="1"/>
    </xf>
    <xf numFmtId="0" fontId="0" fillId="9" borderId="0" xfId="0" applyFill="1"/>
    <xf numFmtId="0" fontId="21" fillId="9" borderId="0" xfId="0" applyFont="1" applyFill="1" applyAlignment="1">
      <alignment horizontal="center" vertical="center"/>
    </xf>
    <xf numFmtId="0" fontId="22" fillId="9" borderId="0" xfId="0" applyFont="1" applyFill="1"/>
    <xf numFmtId="0" fontId="30" fillId="9" borderId="0" xfId="0" applyFont="1" applyFill="1"/>
    <xf numFmtId="0" fontId="6" fillId="2" borderId="31"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8" xfId="0" applyFont="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1" fillId="0" borderId="31" xfId="0" applyFont="1" applyBorder="1" applyAlignment="1">
      <alignment horizontal="center" vertical="center"/>
    </xf>
    <xf numFmtId="0" fontId="6" fillId="2" borderId="91" xfId="0" applyFont="1" applyFill="1" applyBorder="1" applyAlignment="1">
      <alignment horizontal="center" vertical="center" wrapText="1"/>
    </xf>
    <xf numFmtId="0" fontId="6" fillId="4" borderId="82"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0" borderId="76" xfId="0" applyFont="1" applyBorder="1" applyAlignment="1">
      <alignment horizontal="center" vertical="center"/>
    </xf>
    <xf numFmtId="0" fontId="6" fillId="4" borderId="59"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9" xfId="0" applyFont="1" applyBorder="1" applyAlignment="1">
      <alignment horizontal="center" vertical="center"/>
    </xf>
    <xf numFmtId="0" fontId="12" fillId="0" borderId="91" xfId="0" applyFont="1" applyBorder="1" applyAlignment="1">
      <alignment horizontal="center" vertical="center"/>
    </xf>
    <xf numFmtId="0" fontId="9" fillId="4" borderId="7"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16" xfId="0" applyFont="1" applyFill="1" applyBorder="1" applyAlignment="1">
      <alignment horizontal="center" vertical="center"/>
    </xf>
    <xf numFmtId="0" fontId="12" fillId="0" borderId="18" xfId="0" applyFont="1" applyBorder="1" applyAlignment="1">
      <alignment horizontal="center" vertical="center"/>
    </xf>
    <xf numFmtId="0" fontId="6" fillId="4" borderId="75" xfId="0"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106" xfId="0" applyFont="1" applyFill="1" applyBorder="1" applyAlignment="1">
      <alignment horizontal="center" vertical="center" wrapText="1"/>
    </xf>
    <xf numFmtId="0" fontId="6" fillId="4" borderId="91" xfId="0" applyFont="1" applyFill="1" applyBorder="1" applyAlignment="1">
      <alignment horizontal="center" vertical="center"/>
    </xf>
    <xf numFmtId="0" fontId="9" fillId="4" borderId="89"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106" xfId="0" applyFont="1" applyFill="1" applyBorder="1" applyAlignment="1">
      <alignment horizontal="center" vertical="center" wrapText="1"/>
    </xf>
    <xf numFmtId="0" fontId="6" fillId="2" borderId="76" xfId="0" applyFont="1" applyFill="1" applyBorder="1" applyAlignment="1">
      <alignment horizontal="center" vertical="center"/>
    </xf>
    <xf numFmtId="0" fontId="6" fillId="4" borderId="6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29" fillId="9" borderId="0" xfId="0" applyFont="1" applyFill="1"/>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4" xfId="0" applyFont="1" applyBorder="1" applyAlignment="1">
      <alignment horizontal="left" vertical="center"/>
    </xf>
    <xf numFmtId="0" fontId="6" fillId="0" borderId="36" xfId="0" applyFont="1" applyBorder="1" applyAlignment="1">
      <alignment horizontal="center" vertical="center"/>
    </xf>
  </cellXfs>
  <cellStyles count="1">
    <cellStyle name="Звичайний" xfId="0" builtinId="0"/>
  </cellStyles>
  <dxfs count="1">
    <dxf>
      <fill>
        <patternFill patternType="solid">
          <fgColor theme="0"/>
          <bgColor theme="0"/>
        </patternFill>
      </fill>
    </dxf>
  </dxfs>
  <tableStyles count="0" defaultTableStyle="TableStyleMedium2" defaultPivotStyle="PivotStyleLight16"/>
  <colors>
    <mruColors>
      <color rgb="FFFFF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Y1047"/>
  <sheetViews>
    <sheetView zoomScale="55" zoomScaleNormal="55" workbookViewId="0">
      <pane xSplit="12" ySplit="6" topLeftCell="M88" activePane="bottomRight" state="frozen"/>
      <selection pane="topRight" activeCell="O1" sqref="O1"/>
      <selection pane="bottomLeft" activeCell="A4" sqref="A4"/>
      <selection pane="bottomRight" activeCell="C26" sqref="C26"/>
    </sheetView>
  </sheetViews>
  <sheetFormatPr defaultColWidth="12.5703125" defaultRowHeight="15.75" customHeight="1" x14ac:dyDescent="0.2"/>
  <cols>
    <col min="1" max="1" width="37.5703125" customWidth="1"/>
    <col min="2" max="2" width="12.5703125" customWidth="1"/>
    <col min="3" max="3" width="88.140625" customWidth="1"/>
    <col min="4" max="5" width="12.42578125" customWidth="1"/>
    <col min="6" max="6" width="12.7109375" customWidth="1"/>
    <col min="7" max="7" width="16.7109375" customWidth="1"/>
    <col min="8" max="8" width="26" customWidth="1"/>
    <col min="9" max="9" width="15" customWidth="1"/>
    <col min="10" max="10" width="13" customWidth="1"/>
    <col min="11" max="11" width="21.5703125" customWidth="1"/>
    <col min="12" max="12" width="32.5703125" customWidth="1"/>
    <col min="14" max="14" width="13.85546875" bestFit="1" customWidth="1"/>
    <col min="18" max="18" width="14.5703125" bestFit="1" customWidth="1"/>
  </cols>
  <sheetData>
    <row r="2" spans="1:25" ht="118.5" customHeight="1" x14ac:dyDescent="0.2">
      <c r="A2" s="389" t="s">
        <v>287</v>
      </c>
      <c r="B2" s="389"/>
      <c r="C2" s="389"/>
      <c r="D2" s="389"/>
      <c r="E2" s="389"/>
      <c r="F2" s="389"/>
      <c r="G2" s="389"/>
      <c r="H2" s="389"/>
      <c r="I2" s="389"/>
      <c r="J2" s="389"/>
      <c r="K2" s="389"/>
      <c r="L2" s="389"/>
    </row>
    <row r="3" spans="1:25" ht="15.75" customHeight="1" thickBot="1" x14ac:dyDescent="0.25"/>
    <row r="4" spans="1:25" ht="54.75" customHeight="1" x14ac:dyDescent="0.2">
      <c r="A4" s="391" t="s">
        <v>81</v>
      </c>
      <c r="B4" s="398" t="s">
        <v>0</v>
      </c>
      <c r="C4" s="398" t="s">
        <v>1</v>
      </c>
      <c r="D4" s="400" t="s">
        <v>2</v>
      </c>
      <c r="E4" s="401"/>
      <c r="F4" s="401"/>
      <c r="G4" s="401"/>
      <c r="H4" s="402"/>
      <c r="I4" s="352" t="s">
        <v>285</v>
      </c>
      <c r="J4" s="353"/>
      <c r="K4" s="353"/>
      <c r="L4" s="354"/>
    </row>
    <row r="5" spans="1:25" ht="78" customHeight="1" thickBot="1" x14ac:dyDescent="0.25">
      <c r="A5" s="392"/>
      <c r="B5" s="399"/>
      <c r="C5" s="399"/>
      <c r="D5" s="403"/>
      <c r="E5" s="404"/>
      <c r="F5" s="404"/>
      <c r="G5" s="404"/>
      <c r="H5" s="405"/>
      <c r="I5" s="355"/>
      <c r="J5" s="356"/>
      <c r="K5" s="356"/>
      <c r="L5" s="357"/>
    </row>
    <row r="6" spans="1:25" ht="92.25" customHeight="1" thickBot="1" x14ac:dyDescent="0.25">
      <c r="A6" s="393"/>
      <c r="B6" s="393"/>
      <c r="C6" s="393"/>
      <c r="D6" s="176" t="s">
        <v>3</v>
      </c>
      <c r="E6" s="366" t="s">
        <v>4</v>
      </c>
      <c r="F6" s="367"/>
      <c r="G6" s="176" t="s">
        <v>76</v>
      </c>
      <c r="H6" s="176" t="s">
        <v>72</v>
      </c>
      <c r="I6" s="366" t="s">
        <v>73</v>
      </c>
      <c r="J6" s="367"/>
      <c r="K6" s="176" t="s">
        <v>74</v>
      </c>
      <c r="L6" s="177" t="s">
        <v>75</v>
      </c>
    </row>
    <row r="7" spans="1:25" ht="156" customHeight="1" x14ac:dyDescent="0.2">
      <c r="A7" s="289" t="s">
        <v>5</v>
      </c>
      <c r="B7" s="32">
        <v>120</v>
      </c>
      <c r="C7" s="126" t="s">
        <v>6</v>
      </c>
      <c r="D7" s="33">
        <v>29</v>
      </c>
      <c r="E7" s="318">
        <v>0</v>
      </c>
      <c r="F7" s="319"/>
      <c r="G7" s="33">
        <v>24</v>
      </c>
      <c r="H7" s="34">
        <v>16</v>
      </c>
      <c r="I7" s="362">
        <v>0</v>
      </c>
      <c r="J7" s="363"/>
      <c r="K7" s="127">
        <v>0</v>
      </c>
      <c r="L7" s="128">
        <v>0</v>
      </c>
      <c r="M7" s="1"/>
      <c r="N7" s="1"/>
      <c r="O7" s="505"/>
      <c r="P7" s="1"/>
      <c r="Q7" s="1"/>
      <c r="R7" s="1"/>
      <c r="S7" s="1"/>
      <c r="T7" s="1"/>
      <c r="U7" s="1"/>
      <c r="V7" s="1"/>
      <c r="W7" s="1"/>
      <c r="X7" s="1"/>
      <c r="Y7" s="1"/>
    </row>
    <row r="8" spans="1:25" ht="131.25" customHeight="1" x14ac:dyDescent="0.2">
      <c r="A8" s="290"/>
      <c r="B8" s="171" t="s">
        <v>7</v>
      </c>
      <c r="C8" s="17" t="s">
        <v>8</v>
      </c>
      <c r="D8" s="17">
        <v>24</v>
      </c>
      <c r="E8" s="360">
        <v>0</v>
      </c>
      <c r="F8" s="361"/>
      <c r="G8" s="17">
        <v>51</v>
      </c>
      <c r="H8" s="17">
        <v>5</v>
      </c>
      <c r="I8" s="300">
        <v>0</v>
      </c>
      <c r="J8" s="301"/>
      <c r="K8" s="19">
        <v>0</v>
      </c>
      <c r="L8" s="129">
        <v>0</v>
      </c>
      <c r="M8" s="1"/>
      <c r="N8" s="1"/>
      <c r="O8" s="1"/>
      <c r="P8" s="1"/>
      <c r="Q8" s="1"/>
      <c r="R8" s="1"/>
      <c r="S8" s="1"/>
      <c r="T8" s="1"/>
      <c r="U8" s="1"/>
      <c r="V8" s="1"/>
      <c r="W8" s="1"/>
      <c r="X8" s="1"/>
      <c r="Y8" s="1"/>
    </row>
    <row r="9" spans="1:25" ht="93.75" x14ac:dyDescent="0.2">
      <c r="A9" s="290"/>
      <c r="B9" s="20" t="s">
        <v>9</v>
      </c>
      <c r="C9" s="17" t="s">
        <v>98</v>
      </c>
      <c r="D9" s="17">
        <v>0</v>
      </c>
      <c r="E9" s="360">
        <v>0</v>
      </c>
      <c r="F9" s="361"/>
      <c r="G9" s="17">
        <v>0</v>
      </c>
      <c r="H9" s="18">
        <v>0</v>
      </c>
      <c r="I9" s="364">
        <v>0</v>
      </c>
      <c r="J9" s="365"/>
      <c r="K9" s="21">
        <v>0</v>
      </c>
      <c r="L9" s="130">
        <v>0</v>
      </c>
      <c r="M9" s="2"/>
      <c r="N9" s="2"/>
      <c r="O9" s="2"/>
      <c r="P9" s="2"/>
      <c r="Q9" s="2"/>
      <c r="R9" s="2"/>
      <c r="S9" s="2"/>
      <c r="T9" s="2"/>
      <c r="U9" s="2"/>
      <c r="V9" s="2"/>
      <c r="W9" s="2"/>
      <c r="X9" s="2"/>
      <c r="Y9" s="2"/>
    </row>
    <row r="10" spans="1:25" ht="59.25" customHeight="1" x14ac:dyDescent="0.2">
      <c r="A10" s="290"/>
      <c r="B10" s="20">
        <v>156</v>
      </c>
      <c r="C10" s="17" t="s">
        <v>99</v>
      </c>
      <c r="D10" s="17">
        <v>2</v>
      </c>
      <c r="E10" s="360">
        <v>0</v>
      </c>
      <c r="F10" s="361"/>
      <c r="G10" s="17">
        <v>0</v>
      </c>
      <c r="H10" s="17">
        <v>0</v>
      </c>
      <c r="I10" s="322">
        <v>0</v>
      </c>
      <c r="J10" s="323"/>
      <c r="K10" s="21">
        <v>0</v>
      </c>
      <c r="L10" s="130">
        <v>0</v>
      </c>
      <c r="M10" s="2"/>
      <c r="N10" s="2"/>
      <c r="O10" s="2"/>
      <c r="P10" s="2"/>
      <c r="Q10" s="2"/>
      <c r="R10" s="2"/>
      <c r="S10" s="2"/>
      <c r="T10" s="2"/>
      <c r="U10" s="2"/>
      <c r="V10" s="2"/>
      <c r="W10" s="2"/>
      <c r="X10" s="2"/>
      <c r="Y10" s="2"/>
    </row>
    <row r="11" spans="1:25" ht="125.25" customHeight="1" thickBot="1" x14ac:dyDescent="0.25">
      <c r="A11" s="291"/>
      <c r="B11" s="72">
        <v>157</v>
      </c>
      <c r="C11" s="40" t="s">
        <v>100</v>
      </c>
      <c r="D11" s="40">
        <v>6</v>
      </c>
      <c r="E11" s="368">
        <v>0</v>
      </c>
      <c r="F11" s="369"/>
      <c r="G11" s="40">
        <v>0</v>
      </c>
      <c r="H11" s="41">
        <v>1</v>
      </c>
      <c r="I11" s="324">
        <v>0</v>
      </c>
      <c r="J11" s="325"/>
      <c r="K11" s="131">
        <v>0</v>
      </c>
      <c r="L11" s="132">
        <v>0</v>
      </c>
      <c r="M11" s="62"/>
      <c r="N11" s="2"/>
      <c r="O11" s="2"/>
      <c r="P11" s="2"/>
      <c r="Q11" s="2"/>
      <c r="R11" s="2"/>
      <c r="S11" s="2"/>
      <c r="T11" s="2"/>
      <c r="U11" s="2"/>
      <c r="V11" s="2"/>
      <c r="W11" s="2"/>
      <c r="X11" s="2"/>
      <c r="Y11" s="2"/>
    </row>
    <row r="12" spans="1:25" ht="92.25" customHeight="1" thickBot="1" x14ac:dyDescent="0.25">
      <c r="A12" s="148" t="s">
        <v>159</v>
      </c>
      <c r="B12" s="168">
        <v>24</v>
      </c>
      <c r="C12" s="169" t="s">
        <v>10</v>
      </c>
      <c r="D12" s="165">
        <v>33</v>
      </c>
      <c r="E12" s="326">
        <v>1</v>
      </c>
      <c r="F12" s="327"/>
      <c r="G12" s="26">
        <v>0</v>
      </c>
      <c r="H12" s="26">
        <v>0</v>
      </c>
      <c r="I12" s="326">
        <v>0</v>
      </c>
      <c r="J12" s="327"/>
      <c r="K12" s="26">
        <v>0</v>
      </c>
      <c r="L12" s="170">
        <v>0</v>
      </c>
      <c r="M12" s="63"/>
      <c r="O12" s="506"/>
    </row>
    <row r="13" spans="1:25" ht="51" customHeight="1" thickBot="1" x14ac:dyDescent="0.25">
      <c r="A13" s="396" t="s">
        <v>95</v>
      </c>
      <c r="B13" s="394" t="s">
        <v>158</v>
      </c>
      <c r="C13" s="394"/>
      <c r="D13" s="394"/>
      <c r="E13" s="394"/>
      <c r="F13" s="394"/>
      <c r="G13" s="394"/>
      <c r="H13" s="394"/>
      <c r="I13" s="394"/>
      <c r="J13" s="394"/>
      <c r="K13" s="394"/>
      <c r="L13" s="395"/>
      <c r="M13" s="63"/>
    </row>
    <row r="14" spans="1:25" ht="61.5" customHeight="1" thickBot="1" x14ac:dyDescent="0.25">
      <c r="A14" s="397"/>
      <c r="B14" s="145">
        <v>46</v>
      </c>
      <c r="C14" s="146" t="s">
        <v>11</v>
      </c>
      <c r="D14" s="146">
        <v>0</v>
      </c>
      <c r="E14" s="328">
        <v>0</v>
      </c>
      <c r="F14" s="329"/>
      <c r="G14" s="146">
        <v>0</v>
      </c>
      <c r="H14" s="146">
        <v>0</v>
      </c>
      <c r="I14" s="328">
        <v>0</v>
      </c>
      <c r="J14" s="329"/>
      <c r="K14" s="146">
        <v>0</v>
      </c>
      <c r="L14" s="147">
        <v>0</v>
      </c>
      <c r="M14" s="63"/>
    </row>
    <row r="15" spans="1:25" ht="59.25" customHeight="1" thickBot="1" x14ac:dyDescent="0.25">
      <c r="A15" s="397"/>
      <c r="B15" s="394" t="s">
        <v>77</v>
      </c>
      <c r="C15" s="394"/>
      <c r="D15" s="394"/>
      <c r="E15" s="394"/>
      <c r="F15" s="394"/>
      <c r="G15" s="394"/>
      <c r="H15" s="394"/>
      <c r="I15" s="394"/>
      <c r="J15" s="394"/>
      <c r="K15" s="394"/>
      <c r="L15" s="395"/>
      <c r="M15" s="63"/>
    </row>
    <row r="16" spans="1:25" ht="84.75" customHeight="1" x14ac:dyDescent="0.2">
      <c r="A16" s="397"/>
      <c r="B16" s="46">
        <v>47</v>
      </c>
      <c r="C16" s="83" t="s">
        <v>89</v>
      </c>
      <c r="D16" s="47">
        <v>13</v>
      </c>
      <c r="E16" s="318">
        <v>0</v>
      </c>
      <c r="F16" s="319"/>
      <c r="G16" s="14">
        <v>0</v>
      </c>
      <c r="H16" s="14">
        <v>2</v>
      </c>
      <c r="I16" s="318">
        <v>0</v>
      </c>
      <c r="J16" s="319"/>
      <c r="K16" s="14">
        <v>0</v>
      </c>
      <c r="L16" s="133">
        <v>0</v>
      </c>
      <c r="M16" s="63"/>
    </row>
    <row r="17" spans="1:25" ht="100.5" customHeight="1" x14ac:dyDescent="0.2">
      <c r="A17" s="397"/>
      <c r="B17" s="20">
        <v>50</v>
      </c>
      <c r="C17" s="17" t="s">
        <v>146</v>
      </c>
      <c r="D17" s="75">
        <v>159</v>
      </c>
      <c r="E17" s="360">
        <v>4</v>
      </c>
      <c r="F17" s="361"/>
      <c r="G17" s="17">
        <v>4</v>
      </c>
      <c r="H17" s="17">
        <v>55</v>
      </c>
      <c r="I17" s="360">
        <v>0</v>
      </c>
      <c r="J17" s="361"/>
      <c r="K17" s="17">
        <v>0</v>
      </c>
      <c r="L17" s="134">
        <v>0</v>
      </c>
      <c r="M17" s="63"/>
      <c r="N17" s="506"/>
    </row>
    <row r="18" spans="1:25" ht="114.75" customHeight="1" x14ac:dyDescent="0.2">
      <c r="A18" s="397"/>
      <c r="B18" s="20">
        <v>58</v>
      </c>
      <c r="C18" s="17" t="s">
        <v>90</v>
      </c>
      <c r="D18" s="75">
        <v>24</v>
      </c>
      <c r="E18" s="360">
        <v>0</v>
      </c>
      <c r="F18" s="361"/>
      <c r="G18" s="17">
        <v>0</v>
      </c>
      <c r="H18" s="17">
        <v>4</v>
      </c>
      <c r="I18" s="360">
        <v>0</v>
      </c>
      <c r="J18" s="361"/>
      <c r="K18" s="17">
        <v>0</v>
      </c>
      <c r="L18" s="134">
        <v>0</v>
      </c>
      <c r="M18" s="63"/>
    </row>
    <row r="19" spans="1:25" ht="130.5" customHeight="1" thickBot="1" x14ac:dyDescent="0.25">
      <c r="A19" s="390"/>
      <c r="B19" s="72">
        <v>93</v>
      </c>
      <c r="C19" s="40" t="s">
        <v>91</v>
      </c>
      <c r="D19" s="135">
        <v>58</v>
      </c>
      <c r="E19" s="368">
        <v>0</v>
      </c>
      <c r="F19" s="369"/>
      <c r="G19" s="40">
        <v>0</v>
      </c>
      <c r="H19" s="40">
        <v>20</v>
      </c>
      <c r="I19" s="368">
        <v>0</v>
      </c>
      <c r="J19" s="369"/>
      <c r="K19" s="40">
        <v>0</v>
      </c>
      <c r="L19" s="136">
        <v>0</v>
      </c>
      <c r="M19" s="63"/>
    </row>
    <row r="20" spans="1:25" ht="75" customHeight="1" thickBot="1" x14ac:dyDescent="0.25">
      <c r="A20" s="157" t="s">
        <v>12</v>
      </c>
      <c r="B20" s="28" t="s">
        <v>161</v>
      </c>
      <c r="C20" s="29" t="s">
        <v>161</v>
      </c>
      <c r="D20" s="137" t="s">
        <v>161</v>
      </c>
      <c r="E20" s="370" t="s">
        <v>161</v>
      </c>
      <c r="F20" s="371"/>
      <c r="G20" s="137" t="s">
        <v>161</v>
      </c>
      <c r="H20" s="137" t="s">
        <v>161</v>
      </c>
      <c r="I20" s="376" t="s">
        <v>161</v>
      </c>
      <c r="J20" s="377"/>
      <c r="K20" s="30" t="s">
        <v>161</v>
      </c>
      <c r="L20" s="31" t="s">
        <v>161</v>
      </c>
    </row>
    <row r="21" spans="1:25" ht="91.5" customHeight="1" thickBot="1" x14ac:dyDescent="0.25">
      <c r="A21" s="156" t="s">
        <v>13</v>
      </c>
      <c r="B21" s="28">
        <v>128</v>
      </c>
      <c r="C21" s="29" t="s">
        <v>14</v>
      </c>
      <c r="D21" s="29">
        <v>0</v>
      </c>
      <c r="E21" s="372">
        <v>0</v>
      </c>
      <c r="F21" s="373"/>
      <c r="G21" s="29">
        <v>0</v>
      </c>
      <c r="H21" s="29">
        <v>0</v>
      </c>
      <c r="I21" s="376">
        <v>0</v>
      </c>
      <c r="J21" s="377"/>
      <c r="K21" s="30">
        <v>0</v>
      </c>
      <c r="L21" s="31">
        <v>0</v>
      </c>
    </row>
    <row r="22" spans="1:25" ht="141" customHeight="1" thickBot="1" x14ac:dyDescent="0.25">
      <c r="A22" s="156" t="s">
        <v>15</v>
      </c>
      <c r="B22" s="28" t="s">
        <v>160</v>
      </c>
      <c r="C22" s="29" t="s">
        <v>154</v>
      </c>
      <c r="D22" s="29">
        <v>2</v>
      </c>
      <c r="E22" s="372">
        <v>0</v>
      </c>
      <c r="F22" s="373"/>
      <c r="G22" s="29">
        <v>0</v>
      </c>
      <c r="H22" s="29">
        <v>0</v>
      </c>
      <c r="I22" s="376">
        <v>0</v>
      </c>
      <c r="J22" s="377"/>
      <c r="K22" s="30">
        <v>0</v>
      </c>
      <c r="L22" s="31">
        <v>0</v>
      </c>
      <c r="N22" s="507"/>
    </row>
    <row r="23" spans="1:25" ht="81.75" customHeight="1" x14ac:dyDescent="0.2">
      <c r="A23" s="290" t="s">
        <v>16</v>
      </c>
      <c r="B23" s="149">
        <v>130</v>
      </c>
      <c r="C23" s="14" t="s">
        <v>17</v>
      </c>
      <c r="D23" s="152">
        <v>10</v>
      </c>
      <c r="E23" s="150">
        <v>12</v>
      </c>
      <c r="F23" s="151" t="s">
        <v>157</v>
      </c>
      <c r="G23" s="153">
        <v>1</v>
      </c>
      <c r="H23" s="15">
        <v>0</v>
      </c>
      <c r="I23" s="306">
        <v>0</v>
      </c>
      <c r="J23" s="307"/>
      <c r="K23" s="44">
        <v>0</v>
      </c>
      <c r="L23" s="141">
        <v>0</v>
      </c>
      <c r="N23" s="506"/>
    </row>
    <row r="24" spans="1:25" ht="72.75" customHeight="1" thickBot="1" x14ac:dyDescent="0.4">
      <c r="A24" s="290"/>
      <c r="B24" s="262">
        <v>133</v>
      </c>
      <c r="C24" s="190" t="s">
        <v>156</v>
      </c>
      <c r="D24" s="263">
        <v>187</v>
      </c>
      <c r="E24" s="264">
        <v>55</v>
      </c>
      <c r="F24" s="265" t="s">
        <v>157</v>
      </c>
      <c r="G24" s="266">
        <v>58</v>
      </c>
      <c r="H24" s="267">
        <v>38</v>
      </c>
      <c r="I24" s="380">
        <v>0</v>
      </c>
      <c r="J24" s="381"/>
      <c r="K24" s="212">
        <v>0</v>
      </c>
      <c r="L24" s="229">
        <v>0</v>
      </c>
      <c r="N24" s="64"/>
    </row>
    <row r="25" spans="1:25" ht="49.5" customHeight="1" x14ac:dyDescent="0.2">
      <c r="A25" s="396" t="s">
        <v>18</v>
      </c>
      <c r="B25" s="409" t="s">
        <v>286</v>
      </c>
      <c r="C25" s="350"/>
      <c r="D25" s="350"/>
      <c r="E25" s="350"/>
      <c r="F25" s="350"/>
      <c r="G25" s="350"/>
      <c r="H25" s="350"/>
      <c r="I25" s="350"/>
      <c r="J25" s="350"/>
      <c r="K25" s="350"/>
      <c r="L25" s="351"/>
    </row>
    <row r="26" spans="1:25" ht="98.25" customHeight="1" thickBot="1" x14ac:dyDescent="0.25">
      <c r="A26" s="390"/>
      <c r="B26" s="510">
        <v>48</v>
      </c>
      <c r="C26" s="511" t="s">
        <v>288</v>
      </c>
      <c r="D26" s="26">
        <v>5375</v>
      </c>
      <c r="E26" s="326">
        <v>55</v>
      </c>
      <c r="F26" s="327"/>
      <c r="G26" s="26">
        <v>312</v>
      </c>
      <c r="H26" s="26">
        <v>1419</v>
      </c>
      <c r="I26" s="512">
        <v>410</v>
      </c>
      <c r="J26" s="513"/>
      <c r="K26" s="514">
        <v>0</v>
      </c>
      <c r="L26" s="515">
        <v>0</v>
      </c>
      <c r="M26" s="1"/>
      <c r="N26" s="505"/>
      <c r="O26" s="1"/>
      <c r="P26" s="1"/>
      <c r="Q26" s="1"/>
      <c r="R26" s="1"/>
      <c r="S26" s="1"/>
      <c r="T26" s="1"/>
      <c r="U26" s="1"/>
      <c r="V26" s="1"/>
      <c r="W26" s="1"/>
      <c r="X26" s="1"/>
      <c r="Y26" s="1"/>
    </row>
    <row r="27" spans="1:25" ht="43.5" customHeight="1" x14ac:dyDescent="0.2">
      <c r="A27" s="289" t="s">
        <v>19</v>
      </c>
      <c r="B27" s="519" t="s">
        <v>158</v>
      </c>
      <c r="C27" s="516"/>
      <c r="D27" s="516"/>
      <c r="E27" s="516"/>
      <c r="F27" s="516"/>
      <c r="G27" s="516"/>
      <c r="H27" s="516"/>
      <c r="I27" s="516"/>
      <c r="J27" s="516"/>
      <c r="K27" s="516"/>
      <c r="L27" s="517"/>
      <c r="M27" s="1"/>
      <c r="N27" s="1"/>
      <c r="O27" s="1"/>
      <c r="P27" s="1"/>
      <c r="Q27" s="1"/>
      <c r="R27" s="1"/>
      <c r="S27" s="1"/>
      <c r="T27" s="1"/>
      <c r="U27" s="1"/>
      <c r="V27" s="1"/>
      <c r="W27" s="1"/>
      <c r="X27" s="1"/>
      <c r="Y27" s="1"/>
    </row>
    <row r="28" spans="1:25" ht="106.5" customHeight="1" x14ac:dyDescent="0.3">
      <c r="A28" s="290"/>
      <c r="B28" s="164">
        <v>49</v>
      </c>
      <c r="C28" s="159" t="s">
        <v>101</v>
      </c>
      <c r="D28" s="159">
        <v>1904</v>
      </c>
      <c r="E28" s="302">
        <v>0</v>
      </c>
      <c r="F28" s="303"/>
      <c r="G28" s="159">
        <v>0</v>
      </c>
      <c r="H28" s="152">
        <v>92</v>
      </c>
      <c r="I28" s="304">
        <v>0</v>
      </c>
      <c r="J28" s="305"/>
      <c r="K28" s="107">
        <v>0</v>
      </c>
      <c r="L28" s="160">
        <v>0</v>
      </c>
      <c r="N28" s="508"/>
    </row>
    <row r="29" spans="1:25" ht="46.5" customHeight="1" x14ac:dyDescent="0.3">
      <c r="A29" s="290"/>
      <c r="B29" s="349" t="s">
        <v>77</v>
      </c>
      <c r="C29" s="332"/>
      <c r="D29" s="332"/>
      <c r="E29" s="332"/>
      <c r="F29" s="332"/>
      <c r="G29" s="332"/>
      <c r="H29" s="332"/>
      <c r="I29" s="332"/>
      <c r="J29" s="332"/>
      <c r="K29" s="332"/>
      <c r="L29" s="346"/>
      <c r="N29" s="65"/>
    </row>
    <row r="30" spans="1:25" ht="49.5" customHeight="1" thickBot="1" x14ac:dyDescent="0.35">
      <c r="A30" s="291"/>
      <c r="B30" s="140" t="s">
        <v>161</v>
      </c>
      <c r="C30" s="26" t="s">
        <v>161</v>
      </c>
      <c r="D30" s="26" t="s">
        <v>161</v>
      </c>
      <c r="E30" s="326" t="s">
        <v>161</v>
      </c>
      <c r="F30" s="327"/>
      <c r="G30" s="26" t="s">
        <v>161</v>
      </c>
      <c r="H30" s="27" t="s">
        <v>161</v>
      </c>
      <c r="I30" s="518" t="s">
        <v>161</v>
      </c>
      <c r="J30" s="311"/>
      <c r="K30" s="123" t="s">
        <v>161</v>
      </c>
      <c r="L30" s="124" t="s">
        <v>161</v>
      </c>
      <c r="N30" s="65"/>
    </row>
    <row r="31" spans="1:25" ht="46.5" customHeight="1" x14ac:dyDescent="0.3">
      <c r="A31" s="289" t="s">
        <v>20</v>
      </c>
      <c r="B31" s="409" t="s">
        <v>162</v>
      </c>
      <c r="C31" s="350"/>
      <c r="D31" s="350"/>
      <c r="E31" s="350"/>
      <c r="F31" s="350"/>
      <c r="G31" s="350"/>
      <c r="H31" s="350"/>
      <c r="I31" s="350"/>
      <c r="J31" s="350"/>
      <c r="K31" s="350"/>
      <c r="L31" s="351"/>
      <c r="N31" s="65"/>
    </row>
    <row r="32" spans="1:25" ht="56.25" customHeight="1" x14ac:dyDescent="0.2">
      <c r="A32" s="290"/>
      <c r="B32" s="520">
        <v>80</v>
      </c>
      <c r="C32" s="172" t="s">
        <v>22</v>
      </c>
      <c r="D32" s="172">
        <v>515</v>
      </c>
      <c r="E32" s="333">
        <v>5</v>
      </c>
      <c r="F32" s="333"/>
      <c r="G32" s="172">
        <v>258</v>
      </c>
      <c r="H32" s="172">
        <v>208</v>
      </c>
      <c r="I32" s="306">
        <v>0</v>
      </c>
      <c r="J32" s="307"/>
      <c r="K32" s="44">
        <v>0</v>
      </c>
      <c r="L32" s="141">
        <v>0</v>
      </c>
    </row>
    <row r="33" spans="1:15" ht="84" customHeight="1" x14ac:dyDescent="0.35">
      <c r="A33" s="290"/>
      <c r="B33" s="521">
        <v>81</v>
      </c>
      <c r="C33" s="45" t="s">
        <v>103</v>
      </c>
      <c r="D33" s="45">
        <v>101</v>
      </c>
      <c r="E33" s="334">
        <v>0</v>
      </c>
      <c r="F33" s="334"/>
      <c r="G33" s="45">
        <v>1</v>
      </c>
      <c r="H33" s="45">
        <v>22</v>
      </c>
      <c r="I33" s="308">
        <v>0</v>
      </c>
      <c r="J33" s="309"/>
      <c r="K33" s="22">
        <v>0</v>
      </c>
      <c r="L33" s="39">
        <v>0</v>
      </c>
      <c r="N33" s="64"/>
    </row>
    <row r="34" spans="1:15" ht="48.75" customHeight="1" x14ac:dyDescent="0.2">
      <c r="A34" s="290"/>
      <c r="B34" s="158">
        <v>83</v>
      </c>
      <c r="C34" s="159" t="s">
        <v>21</v>
      </c>
      <c r="D34" s="159">
        <v>23430</v>
      </c>
      <c r="E34" s="302">
        <v>0</v>
      </c>
      <c r="F34" s="303"/>
      <c r="G34" s="159">
        <v>13</v>
      </c>
      <c r="H34" s="159">
        <v>0</v>
      </c>
      <c r="I34" s="374">
        <v>0</v>
      </c>
      <c r="J34" s="309"/>
      <c r="K34" s="107">
        <v>0</v>
      </c>
      <c r="L34" s="39">
        <v>0</v>
      </c>
    </row>
    <row r="35" spans="1:15" ht="169.5" customHeight="1" x14ac:dyDescent="0.2">
      <c r="A35" s="290"/>
      <c r="B35" s="286">
        <v>127</v>
      </c>
      <c r="C35" s="21" t="s">
        <v>102</v>
      </c>
      <c r="D35" s="22">
        <v>375</v>
      </c>
      <c r="E35" s="308">
        <v>0</v>
      </c>
      <c r="F35" s="309"/>
      <c r="G35" s="22">
        <v>1</v>
      </c>
      <c r="H35" s="22">
        <v>1</v>
      </c>
      <c r="I35" s="308">
        <v>0</v>
      </c>
      <c r="J35" s="309"/>
      <c r="K35" s="22">
        <v>0</v>
      </c>
      <c r="L35" s="39">
        <v>0</v>
      </c>
    </row>
    <row r="36" spans="1:15" ht="227.25" customHeight="1" thickBot="1" x14ac:dyDescent="0.25">
      <c r="A36" s="291"/>
      <c r="B36" s="522">
        <v>155</v>
      </c>
      <c r="C36" s="131" t="s">
        <v>23</v>
      </c>
      <c r="D36" s="42">
        <v>39</v>
      </c>
      <c r="E36" s="294">
        <v>0</v>
      </c>
      <c r="F36" s="295"/>
      <c r="G36" s="42">
        <v>0</v>
      </c>
      <c r="H36" s="42">
        <v>31</v>
      </c>
      <c r="I36" s="294">
        <v>0</v>
      </c>
      <c r="J36" s="295"/>
      <c r="K36" s="42">
        <v>0</v>
      </c>
      <c r="L36" s="43">
        <v>0</v>
      </c>
    </row>
    <row r="37" spans="1:15" ht="43.5" customHeight="1" x14ac:dyDescent="0.2">
      <c r="A37" s="396" t="s">
        <v>24</v>
      </c>
      <c r="B37" s="525" t="s">
        <v>158</v>
      </c>
      <c r="C37" s="330"/>
      <c r="D37" s="330"/>
      <c r="E37" s="330"/>
      <c r="F37" s="330"/>
      <c r="G37" s="330"/>
      <c r="H37" s="330"/>
      <c r="I37" s="330"/>
      <c r="J37" s="330"/>
      <c r="K37" s="330"/>
      <c r="L37" s="331"/>
    </row>
    <row r="38" spans="1:15" ht="110.25" customHeight="1" x14ac:dyDescent="0.35">
      <c r="A38" s="397"/>
      <c r="B38" s="164">
        <v>16</v>
      </c>
      <c r="C38" s="159" t="s">
        <v>163</v>
      </c>
      <c r="D38" s="159">
        <v>0</v>
      </c>
      <c r="E38" s="315">
        <v>0</v>
      </c>
      <c r="F38" s="316"/>
      <c r="G38" s="159">
        <v>0</v>
      </c>
      <c r="H38" s="159">
        <v>0</v>
      </c>
      <c r="I38" s="313">
        <v>0</v>
      </c>
      <c r="J38" s="307"/>
      <c r="K38" s="44">
        <v>0</v>
      </c>
      <c r="L38" s="141">
        <v>0</v>
      </c>
      <c r="O38" s="66"/>
    </row>
    <row r="39" spans="1:15" ht="78" customHeight="1" x14ac:dyDescent="0.2">
      <c r="A39" s="397"/>
      <c r="B39" s="49">
        <v>70</v>
      </c>
      <c r="C39" s="142" t="s">
        <v>284</v>
      </c>
      <c r="D39" s="142">
        <v>485</v>
      </c>
      <c r="E39" s="378">
        <v>0</v>
      </c>
      <c r="F39" s="379"/>
      <c r="G39" s="142">
        <v>60</v>
      </c>
      <c r="H39" s="142">
        <v>447</v>
      </c>
      <c r="I39" s="296">
        <v>0</v>
      </c>
      <c r="J39" s="297"/>
      <c r="K39" s="25">
        <v>0</v>
      </c>
      <c r="L39" s="139">
        <v>0</v>
      </c>
      <c r="N39" s="506"/>
    </row>
    <row r="40" spans="1:15" ht="46.5" customHeight="1" x14ac:dyDescent="0.2">
      <c r="A40" s="397"/>
      <c r="B40" s="526" t="s">
        <v>25</v>
      </c>
      <c r="C40" s="375"/>
      <c r="D40" s="375"/>
      <c r="E40" s="375"/>
      <c r="F40" s="375"/>
      <c r="G40" s="375"/>
      <c r="H40" s="375"/>
      <c r="I40" s="375"/>
      <c r="J40" s="375"/>
      <c r="K40" s="375"/>
      <c r="L40" s="523"/>
      <c r="N40" s="506"/>
    </row>
    <row r="41" spans="1:15" ht="81" customHeight="1" thickBot="1" x14ac:dyDescent="0.25">
      <c r="A41" s="390"/>
      <c r="B41" s="524">
        <v>70</v>
      </c>
      <c r="C41" s="26" t="s">
        <v>284</v>
      </c>
      <c r="D41" s="26">
        <v>3511</v>
      </c>
      <c r="E41" s="326">
        <v>0</v>
      </c>
      <c r="F41" s="327"/>
      <c r="G41" s="26">
        <v>1624</v>
      </c>
      <c r="H41" s="26">
        <v>1904</v>
      </c>
      <c r="I41" s="386">
        <v>0</v>
      </c>
      <c r="J41" s="311"/>
      <c r="K41" s="123">
        <v>0</v>
      </c>
      <c r="L41" s="124">
        <v>0</v>
      </c>
      <c r="N41" s="506"/>
    </row>
    <row r="42" spans="1:15" ht="48.75" customHeight="1" x14ac:dyDescent="0.2">
      <c r="A42" s="340" t="s">
        <v>26</v>
      </c>
      <c r="B42" s="406" t="s">
        <v>94</v>
      </c>
      <c r="C42" s="406"/>
      <c r="D42" s="406"/>
      <c r="E42" s="406"/>
      <c r="F42" s="406"/>
      <c r="G42" s="406"/>
      <c r="H42" s="406"/>
      <c r="I42" s="406"/>
      <c r="J42" s="406"/>
      <c r="K42" s="406"/>
      <c r="L42" s="407"/>
      <c r="N42" s="506"/>
    </row>
    <row r="43" spans="1:15" ht="93" customHeight="1" thickBot="1" x14ac:dyDescent="0.25">
      <c r="A43" s="341"/>
      <c r="B43" s="162">
        <v>132</v>
      </c>
      <c r="C43" s="163" t="s">
        <v>27</v>
      </c>
      <c r="D43" s="161">
        <v>105955</v>
      </c>
      <c r="E43" s="408">
        <v>0</v>
      </c>
      <c r="F43" s="381"/>
      <c r="G43" s="161">
        <v>732</v>
      </c>
      <c r="H43" s="161">
        <v>1697</v>
      </c>
      <c r="I43" s="304">
        <v>0</v>
      </c>
      <c r="J43" s="305"/>
      <c r="K43" s="107">
        <v>0</v>
      </c>
      <c r="L43" s="160">
        <v>0</v>
      </c>
      <c r="N43" s="506"/>
      <c r="O43" s="67"/>
    </row>
    <row r="44" spans="1:15" ht="47.25" customHeight="1" x14ac:dyDescent="0.2">
      <c r="A44" s="396" t="s">
        <v>153</v>
      </c>
      <c r="B44" s="530" t="s">
        <v>158</v>
      </c>
      <c r="C44" s="527"/>
      <c r="D44" s="527"/>
      <c r="E44" s="527"/>
      <c r="F44" s="527"/>
      <c r="G44" s="527"/>
      <c r="H44" s="527"/>
      <c r="I44" s="527"/>
      <c r="J44" s="527"/>
      <c r="K44" s="527"/>
      <c r="L44" s="528"/>
      <c r="O44" s="67"/>
    </row>
    <row r="45" spans="1:15" ht="114" customHeight="1" x14ac:dyDescent="0.2">
      <c r="A45" s="397"/>
      <c r="B45" s="531">
        <v>138</v>
      </c>
      <c r="C45" s="14" t="s">
        <v>71</v>
      </c>
      <c r="D45" s="15">
        <v>9</v>
      </c>
      <c r="E45" s="306">
        <v>127</v>
      </c>
      <c r="F45" s="307"/>
      <c r="G45" s="44">
        <v>0</v>
      </c>
      <c r="H45" s="47">
        <v>2</v>
      </c>
      <c r="I45" s="312">
        <v>0</v>
      </c>
      <c r="J45" s="305"/>
      <c r="K45" s="44">
        <v>0</v>
      </c>
      <c r="L45" s="141">
        <v>0</v>
      </c>
    </row>
    <row r="46" spans="1:15" ht="88.5" customHeight="1" x14ac:dyDescent="0.2">
      <c r="A46" s="397"/>
      <c r="B46" s="531">
        <v>139</v>
      </c>
      <c r="C46" s="14" t="s">
        <v>104</v>
      </c>
      <c r="D46" s="15">
        <v>9</v>
      </c>
      <c r="E46" s="382">
        <v>1</v>
      </c>
      <c r="F46" s="383"/>
      <c r="G46" s="47">
        <v>0</v>
      </c>
      <c r="H46" s="15">
        <v>0</v>
      </c>
      <c r="I46" s="308">
        <v>0</v>
      </c>
      <c r="J46" s="309"/>
      <c r="K46" s="22">
        <v>0</v>
      </c>
      <c r="L46" s="39">
        <v>0</v>
      </c>
    </row>
    <row r="47" spans="1:15" ht="79.5" customHeight="1" x14ac:dyDescent="0.2">
      <c r="A47" s="397"/>
      <c r="B47" s="532">
        <v>140</v>
      </c>
      <c r="C47" s="17" t="s">
        <v>79</v>
      </c>
      <c r="D47" s="17">
        <v>5</v>
      </c>
      <c r="E47" s="384">
        <v>0</v>
      </c>
      <c r="F47" s="385"/>
      <c r="G47" s="17">
        <v>0</v>
      </c>
      <c r="H47" s="17">
        <v>0</v>
      </c>
      <c r="I47" s="312">
        <v>0</v>
      </c>
      <c r="J47" s="305"/>
      <c r="K47" s="22">
        <v>0</v>
      </c>
      <c r="L47" s="39">
        <v>0</v>
      </c>
    </row>
    <row r="48" spans="1:15" ht="173.25" customHeight="1" x14ac:dyDescent="0.35">
      <c r="A48" s="397"/>
      <c r="B48" s="533">
        <v>141</v>
      </c>
      <c r="C48" s="23" t="s">
        <v>28</v>
      </c>
      <c r="D48" s="17">
        <v>26</v>
      </c>
      <c r="E48" s="360">
        <v>0</v>
      </c>
      <c r="F48" s="361"/>
      <c r="G48" s="17">
        <v>0</v>
      </c>
      <c r="H48" s="18">
        <v>0</v>
      </c>
      <c r="I48" s="308">
        <v>0</v>
      </c>
      <c r="J48" s="309"/>
      <c r="K48" s="22">
        <v>0</v>
      </c>
      <c r="L48" s="39">
        <v>0</v>
      </c>
      <c r="N48" s="506"/>
      <c r="O48" s="68"/>
    </row>
    <row r="49" spans="1:16" ht="168" customHeight="1" x14ac:dyDescent="0.2">
      <c r="A49" s="397"/>
      <c r="B49" s="534">
        <v>142</v>
      </c>
      <c r="C49" s="48" t="s">
        <v>80</v>
      </c>
      <c r="D49" s="24">
        <v>20</v>
      </c>
      <c r="E49" s="412">
        <v>0</v>
      </c>
      <c r="F49" s="413"/>
      <c r="G49" s="24">
        <v>0</v>
      </c>
      <c r="H49" s="24">
        <v>2</v>
      </c>
      <c r="I49" s="312">
        <v>0</v>
      </c>
      <c r="J49" s="305"/>
      <c r="K49" s="25">
        <v>0</v>
      </c>
      <c r="L49" s="139">
        <v>0</v>
      </c>
    </row>
    <row r="50" spans="1:16" ht="43.5" customHeight="1" x14ac:dyDescent="0.2">
      <c r="A50" s="397"/>
      <c r="B50" s="535" t="s">
        <v>77</v>
      </c>
      <c r="C50" s="314"/>
      <c r="D50" s="314"/>
      <c r="E50" s="314"/>
      <c r="F50" s="314"/>
      <c r="G50" s="314"/>
      <c r="H50" s="314"/>
      <c r="I50" s="314"/>
      <c r="J50" s="314"/>
      <c r="K50" s="314"/>
      <c r="L50" s="529"/>
    </row>
    <row r="51" spans="1:16" ht="126" customHeight="1" thickBot="1" x14ac:dyDescent="0.25">
      <c r="A51" s="390"/>
      <c r="B51" s="536">
        <v>138</v>
      </c>
      <c r="C51" s="26" t="s">
        <v>105</v>
      </c>
      <c r="D51" s="26">
        <v>300</v>
      </c>
      <c r="E51" s="326">
        <v>113</v>
      </c>
      <c r="F51" s="327"/>
      <c r="G51" s="26">
        <v>2</v>
      </c>
      <c r="H51" s="26">
        <v>1</v>
      </c>
      <c r="I51" s="386">
        <v>0</v>
      </c>
      <c r="J51" s="311"/>
      <c r="K51" s="123">
        <v>0</v>
      </c>
      <c r="L51" s="124">
        <v>0</v>
      </c>
    </row>
    <row r="52" spans="1:16" ht="75" customHeight="1" x14ac:dyDescent="0.35">
      <c r="A52" s="396" t="s">
        <v>29</v>
      </c>
      <c r="B52" s="138">
        <v>32</v>
      </c>
      <c r="C52" s="33" t="s">
        <v>30</v>
      </c>
      <c r="D52" s="33">
        <v>2411</v>
      </c>
      <c r="E52" s="318">
        <v>0</v>
      </c>
      <c r="F52" s="319"/>
      <c r="G52" s="33">
        <v>29</v>
      </c>
      <c r="H52" s="33">
        <v>654</v>
      </c>
      <c r="I52" s="387">
        <v>0</v>
      </c>
      <c r="J52" s="388"/>
      <c r="K52" s="35">
        <v>0</v>
      </c>
      <c r="L52" s="36">
        <v>0</v>
      </c>
      <c r="N52" s="509"/>
    </row>
    <row r="53" spans="1:16" ht="93" customHeight="1" thickBot="1" x14ac:dyDescent="0.25">
      <c r="A53" s="397"/>
      <c r="B53" s="268">
        <v>121</v>
      </c>
      <c r="C53" s="24" t="s">
        <v>53</v>
      </c>
      <c r="D53" s="269">
        <v>1139</v>
      </c>
      <c r="E53" s="414">
        <v>0</v>
      </c>
      <c r="F53" s="415"/>
      <c r="G53" s="269">
        <v>0</v>
      </c>
      <c r="H53" s="270">
        <v>503</v>
      </c>
      <c r="I53" s="296">
        <v>0</v>
      </c>
      <c r="J53" s="297"/>
      <c r="K53" s="25">
        <v>0</v>
      </c>
      <c r="L53" s="139">
        <v>0</v>
      </c>
      <c r="O53" s="67"/>
    </row>
    <row r="54" spans="1:16" ht="43.5" customHeight="1" x14ac:dyDescent="0.2">
      <c r="A54" s="537" t="s">
        <v>31</v>
      </c>
      <c r="B54" s="409" t="s">
        <v>158</v>
      </c>
      <c r="C54" s="350"/>
      <c r="D54" s="350"/>
      <c r="E54" s="350"/>
      <c r="F54" s="350"/>
      <c r="G54" s="350"/>
      <c r="H54" s="350"/>
      <c r="I54" s="350"/>
      <c r="J54" s="350"/>
      <c r="K54" s="350"/>
      <c r="L54" s="351"/>
      <c r="O54" s="67"/>
    </row>
    <row r="55" spans="1:16" ht="132" customHeight="1" x14ac:dyDescent="0.2">
      <c r="A55" s="538"/>
      <c r="B55" s="164">
        <v>154</v>
      </c>
      <c r="C55" s="159" t="s">
        <v>164</v>
      </c>
      <c r="D55" s="159">
        <v>0</v>
      </c>
      <c r="E55" s="302">
        <v>0</v>
      </c>
      <c r="F55" s="303"/>
      <c r="G55" s="159">
        <v>0</v>
      </c>
      <c r="H55" s="159">
        <v>0</v>
      </c>
      <c r="I55" s="312">
        <v>0</v>
      </c>
      <c r="J55" s="305"/>
      <c r="K55" s="107">
        <v>0</v>
      </c>
      <c r="L55" s="160">
        <v>0</v>
      </c>
      <c r="N55" s="506"/>
    </row>
    <row r="56" spans="1:16" ht="42.75" customHeight="1" x14ac:dyDescent="0.2">
      <c r="A56" s="538"/>
      <c r="B56" s="349" t="s">
        <v>77</v>
      </c>
      <c r="C56" s="332"/>
      <c r="D56" s="332"/>
      <c r="E56" s="332"/>
      <c r="F56" s="332"/>
      <c r="G56" s="332"/>
      <c r="H56" s="332"/>
      <c r="I56" s="332"/>
      <c r="J56" s="332"/>
      <c r="K56" s="332"/>
      <c r="L56" s="346"/>
      <c r="P56" s="271"/>
    </row>
    <row r="57" spans="1:16" ht="54" customHeight="1" thickBot="1" x14ac:dyDescent="0.25">
      <c r="A57" s="539"/>
      <c r="B57" s="164" t="s">
        <v>161</v>
      </c>
      <c r="C57" s="159" t="s">
        <v>161</v>
      </c>
      <c r="D57" s="159" t="s">
        <v>161</v>
      </c>
      <c r="E57" s="302" t="s">
        <v>161</v>
      </c>
      <c r="F57" s="303"/>
      <c r="G57" s="159" t="s">
        <v>161</v>
      </c>
      <c r="H57" s="159" t="s">
        <v>161</v>
      </c>
      <c r="I57" s="312" t="s">
        <v>161</v>
      </c>
      <c r="J57" s="305"/>
      <c r="K57" s="107" t="s">
        <v>161</v>
      </c>
      <c r="L57" s="160" t="s">
        <v>161</v>
      </c>
    </row>
    <row r="58" spans="1:16" ht="40.5" customHeight="1" x14ac:dyDescent="0.2">
      <c r="A58" s="289" t="s">
        <v>152</v>
      </c>
      <c r="B58" s="409" t="s">
        <v>77</v>
      </c>
      <c r="C58" s="350"/>
      <c r="D58" s="350"/>
      <c r="E58" s="350"/>
      <c r="F58" s="350"/>
      <c r="G58" s="350"/>
      <c r="H58" s="350"/>
      <c r="I58" s="350"/>
      <c r="J58" s="350"/>
      <c r="K58" s="350"/>
      <c r="L58" s="351"/>
    </row>
    <row r="59" spans="1:16" ht="120" customHeight="1" x14ac:dyDescent="0.2">
      <c r="A59" s="290"/>
      <c r="B59" s="531">
        <v>91</v>
      </c>
      <c r="C59" s="14" t="s">
        <v>106</v>
      </c>
      <c r="D59" s="14">
        <v>0</v>
      </c>
      <c r="E59" s="410">
        <v>0</v>
      </c>
      <c r="F59" s="411"/>
      <c r="G59" s="14">
        <v>0</v>
      </c>
      <c r="H59" s="15">
        <v>0</v>
      </c>
      <c r="I59" s="306">
        <v>0</v>
      </c>
      <c r="J59" s="307"/>
      <c r="K59" s="44">
        <v>0</v>
      </c>
      <c r="L59" s="141">
        <v>0</v>
      </c>
      <c r="N59" s="506"/>
    </row>
    <row r="60" spans="1:16" ht="95.25" customHeight="1" thickBot="1" x14ac:dyDescent="0.25">
      <c r="A60" s="291"/>
      <c r="B60" s="534">
        <v>156</v>
      </c>
      <c r="C60" s="24" t="s">
        <v>107</v>
      </c>
      <c r="D60" s="24">
        <v>6</v>
      </c>
      <c r="E60" s="412">
        <v>0</v>
      </c>
      <c r="F60" s="413"/>
      <c r="G60" s="24">
        <v>0</v>
      </c>
      <c r="H60" s="24">
        <v>21</v>
      </c>
      <c r="I60" s="312">
        <v>0</v>
      </c>
      <c r="J60" s="305"/>
      <c r="K60" s="25">
        <v>0</v>
      </c>
      <c r="L60" s="139">
        <v>0</v>
      </c>
      <c r="O60" s="69"/>
    </row>
    <row r="61" spans="1:16" ht="45" customHeight="1" x14ac:dyDescent="0.2">
      <c r="A61" s="289" t="s">
        <v>78</v>
      </c>
      <c r="B61" s="540" t="s">
        <v>158</v>
      </c>
      <c r="C61" s="358"/>
      <c r="D61" s="358"/>
      <c r="E61" s="358"/>
      <c r="F61" s="358"/>
      <c r="G61" s="358"/>
      <c r="H61" s="358"/>
      <c r="I61" s="358"/>
      <c r="J61" s="358"/>
      <c r="K61" s="358"/>
      <c r="L61" s="359"/>
      <c r="O61" s="69"/>
    </row>
    <row r="62" spans="1:16" ht="151.5" customHeight="1" x14ac:dyDescent="0.2">
      <c r="A62" s="290"/>
      <c r="B62" s="164">
        <v>64</v>
      </c>
      <c r="C62" s="159" t="s">
        <v>68</v>
      </c>
      <c r="D62" s="159">
        <v>0</v>
      </c>
      <c r="E62" s="302">
        <v>0</v>
      </c>
      <c r="F62" s="303"/>
      <c r="G62" s="159">
        <v>0</v>
      </c>
      <c r="H62" s="159">
        <v>0</v>
      </c>
      <c r="I62" s="312">
        <v>0</v>
      </c>
      <c r="J62" s="305"/>
      <c r="K62" s="107">
        <v>0</v>
      </c>
      <c r="L62" s="160">
        <v>0</v>
      </c>
    </row>
    <row r="63" spans="1:16" ht="56.25" customHeight="1" x14ac:dyDescent="0.2">
      <c r="A63" s="290"/>
      <c r="B63" s="349" t="s">
        <v>77</v>
      </c>
      <c r="C63" s="332"/>
      <c r="D63" s="332"/>
      <c r="E63" s="332"/>
      <c r="F63" s="332"/>
      <c r="G63" s="332"/>
      <c r="H63" s="332"/>
      <c r="I63" s="332"/>
      <c r="J63" s="332"/>
      <c r="K63" s="332"/>
      <c r="L63" s="346"/>
    </row>
    <row r="64" spans="1:16" ht="45.75" customHeight="1" thickBot="1" x14ac:dyDescent="0.25">
      <c r="A64" s="291"/>
      <c r="B64" s="541" t="s">
        <v>161</v>
      </c>
      <c r="C64" s="166" t="s">
        <v>161</v>
      </c>
      <c r="D64" s="166" t="s">
        <v>161</v>
      </c>
      <c r="E64" s="347" t="s">
        <v>161</v>
      </c>
      <c r="F64" s="348"/>
      <c r="G64" s="166" t="s">
        <v>161</v>
      </c>
      <c r="H64" s="166" t="s">
        <v>161</v>
      </c>
      <c r="I64" s="310" t="s">
        <v>161</v>
      </c>
      <c r="J64" s="311"/>
      <c r="K64" s="123" t="s">
        <v>161</v>
      </c>
      <c r="L64" s="124" t="s">
        <v>161</v>
      </c>
    </row>
    <row r="65" spans="1:15" ht="69.75" customHeight="1" x14ac:dyDescent="0.2">
      <c r="A65" s="537" t="s">
        <v>32</v>
      </c>
      <c r="B65" s="525" t="s">
        <v>77</v>
      </c>
      <c r="C65" s="330"/>
      <c r="D65" s="330"/>
      <c r="E65" s="330"/>
      <c r="F65" s="330"/>
      <c r="G65" s="330"/>
      <c r="H65" s="330"/>
      <c r="I65" s="330"/>
      <c r="J65" s="330"/>
      <c r="K65" s="330"/>
      <c r="L65" s="331"/>
    </row>
    <row r="66" spans="1:15" ht="70.5" customHeight="1" thickBot="1" x14ac:dyDescent="0.25">
      <c r="A66" s="539"/>
      <c r="B66" s="140">
        <v>124</v>
      </c>
      <c r="C66" s="26" t="s">
        <v>108</v>
      </c>
      <c r="D66" s="26">
        <v>544</v>
      </c>
      <c r="E66" s="326">
        <v>0</v>
      </c>
      <c r="F66" s="327"/>
      <c r="G66" s="26">
        <v>508</v>
      </c>
      <c r="H66" s="26">
        <v>0</v>
      </c>
      <c r="I66" s="386">
        <v>0</v>
      </c>
      <c r="J66" s="311"/>
      <c r="K66" s="123">
        <v>0</v>
      </c>
      <c r="L66" s="124">
        <v>0</v>
      </c>
      <c r="O66" s="67"/>
    </row>
    <row r="67" spans="1:15" ht="99.75" customHeight="1" x14ac:dyDescent="0.2">
      <c r="A67" s="537" t="s">
        <v>33</v>
      </c>
      <c r="B67" s="164">
        <v>76</v>
      </c>
      <c r="C67" s="14" t="s">
        <v>34</v>
      </c>
      <c r="D67" s="14">
        <v>31666</v>
      </c>
      <c r="E67" s="410">
        <v>1</v>
      </c>
      <c r="F67" s="411"/>
      <c r="G67" s="14">
        <v>8</v>
      </c>
      <c r="H67" s="15">
        <v>403</v>
      </c>
      <c r="I67" s="306">
        <v>0</v>
      </c>
      <c r="J67" s="307"/>
      <c r="K67" s="44">
        <v>0</v>
      </c>
      <c r="L67" s="141">
        <v>0</v>
      </c>
      <c r="N67" s="506"/>
    </row>
    <row r="68" spans="1:15" ht="96" customHeight="1" thickBot="1" x14ac:dyDescent="0.4">
      <c r="A68" s="539"/>
      <c r="B68" s="49">
        <v>97</v>
      </c>
      <c r="C68" s="245" t="s">
        <v>35</v>
      </c>
      <c r="D68" s="24">
        <v>23425</v>
      </c>
      <c r="E68" s="412">
        <v>0</v>
      </c>
      <c r="F68" s="413"/>
      <c r="G68" s="24">
        <v>0</v>
      </c>
      <c r="H68" s="24">
        <v>341</v>
      </c>
      <c r="I68" s="312">
        <v>0</v>
      </c>
      <c r="J68" s="305"/>
      <c r="K68" s="25">
        <v>0</v>
      </c>
      <c r="L68" s="139">
        <v>0</v>
      </c>
      <c r="O68" s="66"/>
    </row>
    <row r="69" spans="1:15" ht="49.5" customHeight="1" x14ac:dyDescent="0.2">
      <c r="A69" s="542" t="s">
        <v>36</v>
      </c>
      <c r="B69" s="409" t="s">
        <v>165</v>
      </c>
      <c r="C69" s="350"/>
      <c r="D69" s="350"/>
      <c r="E69" s="350"/>
      <c r="F69" s="350"/>
      <c r="G69" s="350"/>
      <c r="H69" s="350"/>
      <c r="I69" s="350"/>
      <c r="J69" s="350"/>
      <c r="K69" s="350"/>
      <c r="L69" s="351"/>
    </row>
    <row r="70" spans="1:15" ht="121.5" customHeight="1" thickBot="1" x14ac:dyDescent="0.25">
      <c r="A70" s="543"/>
      <c r="B70" s="140">
        <v>114</v>
      </c>
      <c r="C70" s="26" t="s">
        <v>50</v>
      </c>
      <c r="D70" s="26">
        <v>804</v>
      </c>
      <c r="E70" s="326">
        <v>0</v>
      </c>
      <c r="F70" s="327"/>
      <c r="G70" s="26">
        <v>0</v>
      </c>
      <c r="H70" s="27">
        <v>72</v>
      </c>
      <c r="I70" s="310">
        <v>0</v>
      </c>
      <c r="J70" s="311"/>
      <c r="K70" s="123">
        <v>0</v>
      </c>
      <c r="L70" s="124">
        <v>0</v>
      </c>
      <c r="N70" s="506"/>
      <c r="O70" s="67"/>
    </row>
    <row r="71" spans="1:15" ht="41.25" customHeight="1" x14ac:dyDescent="0.2">
      <c r="A71" s="396" t="s">
        <v>166</v>
      </c>
      <c r="B71" s="409" t="s">
        <v>158</v>
      </c>
      <c r="C71" s="350"/>
      <c r="D71" s="350"/>
      <c r="E71" s="350"/>
      <c r="F71" s="350"/>
      <c r="G71" s="350"/>
      <c r="H71" s="350"/>
      <c r="I71" s="350"/>
      <c r="J71" s="350"/>
      <c r="K71" s="350"/>
      <c r="L71" s="351"/>
      <c r="O71" s="67"/>
    </row>
    <row r="72" spans="1:15" ht="77.25" customHeight="1" x14ac:dyDescent="0.2">
      <c r="A72" s="397"/>
      <c r="B72" s="50">
        <v>4</v>
      </c>
      <c r="C72" s="52" t="s">
        <v>38</v>
      </c>
      <c r="D72" s="51">
        <v>258</v>
      </c>
      <c r="E72" s="344">
        <v>0</v>
      </c>
      <c r="F72" s="345"/>
      <c r="G72" s="51">
        <v>1</v>
      </c>
      <c r="H72" s="167">
        <v>44</v>
      </c>
      <c r="I72" s="304">
        <v>0</v>
      </c>
      <c r="J72" s="305"/>
      <c r="K72" s="44">
        <v>0</v>
      </c>
      <c r="L72" s="141">
        <v>0</v>
      </c>
    </row>
    <row r="73" spans="1:15" ht="78.75" customHeight="1" x14ac:dyDescent="0.2">
      <c r="A73" s="397"/>
      <c r="B73" s="50">
        <v>20</v>
      </c>
      <c r="C73" s="52" t="s">
        <v>109</v>
      </c>
      <c r="D73" s="51">
        <v>0</v>
      </c>
      <c r="E73" s="287">
        <v>0</v>
      </c>
      <c r="F73" s="288"/>
      <c r="G73" s="51">
        <v>0</v>
      </c>
      <c r="H73" s="167">
        <v>0</v>
      </c>
      <c r="I73" s="308">
        <v>0</v>
      </c>
      <c r="J73" s="309"/>
      <c r="K73" s="44">
        <v>0</v>
      </c>
      <c r="L73" s="141">
        <v>0</v>
      </c>
    </row>
    <row r="74" spans="1:15" ht="81.75" customHeight="1" x14ac:dyDescent="0.2">
      <c r="A74" s="397"/>
      <c r="B74" s="50">
        <v>21</v>
      </c>
      <c r="C74" s="52" t="s">
        <v>110</v>
      </c>
      <c r="D74" s="51">
        <v>137</v>
      </c>
      <c r="E74" s="287">
        <v>0</v>
      </c>
      <c r="F74" s="288"/>
      <c r="G74" s="51">
        <v>0</v>
      </c>
      <c r="H74" s="167">
        <v>4</v>
      </c>
      <c r="I74" s="304">
        <v>0</v>
      </c>
      <c r="J74" s="305"/>
      <c r="K74" s="44">
        <v>0</v>
      </c>
      <c r="L74" s="141">
        <v>0</v>
      </c>
    </row>
    <row r="75" spans="1:15" ht="151.5" customHeight="1" x14ac:dyDescent="0.2">
      <c r="A75" s="397"/>
      <c r="B75" s="50">
        <v>25</v>
      </c>
      <c r="C75" s="52" t="s">
        <v>167</v>
      </c>
      <c r="D75" s="51">
        <v>188</v>
      </c>
      <c r="E75" s="287">
        <v>0</v>
      </c>
      <c r="F75" s="288"/>
      <c r="G75" s="51">
        <v>0</v>
      </c>
      <c r="H75" s="167">
        <v>0</v>
      </c>
      <c r="I75" s="308">
        <v>0</v>
      </c>
      <c r="J75" s="309"/>
      <c r="K75" s="44">
        <v>0</v>
      </c>
      <c r="L75" s="141">
        <v>0</v>
      </c>
      <c r="N75" s="506"/>
    </row>
    <row r="76" spans="1:15" ht="73.5" customHeight="1" x14ac:dyDescent="0.2">
      <c r="A76" s="397"/>
      <c r="B76" s="50">
        <v>28</v>
      </c>
      <c r="C76" s="52" t="s">
        <v>168</v>
      </c>
      <c r="D76" s="51">
        <v>0</v>
      </c>
      <c r="E76" s="287">
        <v>0</v>
      </c>
      <c r="F76" s="288"/>
      <c r="G76" s="51">
        <v>0</v>
      </c>
      <c r="H76" s="167">
        <v>0</v>
      </c>
      <c r="I76" s="304">
        <v>0</v>
      </c>
      <c r="J76" s="305"/>
      <c r="K76" s="44">
        <v>0</v>
      </c>
      <c r="L76" s="141">
        <v>0</v>
      </c>
    </row>
    <row r="77" spans="1:15" ht="73.5" customHeight="1" x14ac:dyDescent="0.2">
      <c r="A77" s="397"/>
      <c r="B77" s="50">
        <v>30</v>
      </c>
      <c r="C77" s="52" t="s">
        <v>42</v>
      </c>
      <c r="D77" s="51">
        <v>56</v>
      </c>
      <c r="E77" s="287">
        <v>1</v>
      </c>
      <c r="F77" s="288"/>
      <c r="G77" s="51">
        <v>37</v>
      </c>
      <c r="H77" s="167">
        <v>114</v>
      </c>
      <c r="I77" s="308">
        <v>3140</v>
      </c>
      <c r="J77" s="309"/>
      <c r="K77" s="44">
        <v>0</v>
      </c>
      <c r="L77" s="141">
        <v>0</v>
      </c>
    </row>
    <row r="78" spans="1:15" ht="64.5" customHeight="1" x14ac:dyDescent="0.2">
      <c r="A78" s="397"/>
      <c r="B78" s="50">
        <v>40</v>
      </c>
      <c r="C78" s="52" t="s">
        <v>66</v>
      </c>
      <c r="D78" s="51">
        <v>1196</v>
      </c>
      <c r="E78" s="287">
        <v>0</v>
      </c>
      <c r="F78" s="288"/>
      <c r="G78" s="51">
        <v>3</v>
      </c>
      <c r="H78" s="167">
        <v>973</v>
      </c>
      <c r="I78" s="308">
        <v>80</v>
      </c>
      <c r="J78" s="309"/>
      <c r="K78" s="44">
        <v>0</v>
      </c>
      <c r="L78" s="141">
        <v>0</v>
      </c>
    </row>
    <row r="79" spans="1:15" ht="83.25" customHeight="1" x14ac:dyDescent="0.35">
      <c r="A79" s="397"/>
      <c r="B79" s="50">
        <v>51</v>
      </c>
      <c r="C79" s="52" t="s">
        <v>169</v>
      </c>
      <c r="D79" s="59">
        <v>0</v>
      </c>
      <c r="E79" s="287">
        <v>0</v>
      </c>
      <c r="F79" s="288"/>
      <c r="G79" s="51">
        <v>0</v>
      </c>
      <c r="H79" s="167">
        <v>0</v>
      </c>
      <c r="I79" s="308">
        <v>0</v>
      </c>
      <c r="J79" s="309"/>
      <c r="K79" s="44">
        <v>0</v>
      </c>
      <c r="L79" s="141">
        <v>0</v>
      </c>
      <c r="O79" s="64"/>
    </row>
    <row r="80" spans="1:15" ht="109.5" customHeight="1" x14ac:dyDescent="0.2">
      <c r="A80" s="397"/>
      <c r="B80" s="50">
        <v>52</v>
      </c>
      <c r="C80" s="117" t="s">
        <v>111</v>
      </c>
      <c r="D80" s="174">
        <v>0</v>
      </c>
      <c r="E80" s="343">
        <v>0</v>
      </c>
      <c r="F80" s="288"/>
      <c r="G80" s="51">
        <v>0</v>
      </c>
      <c r="H80" s="167">
        <v>0</v>
      </c>
      <c r="I80" s="304">
        <v>0</v>
      </c>
      <c r="J80" s="305"/>
      <c r="K80" s="44">
        <v>0</v>
      </c>
      <c r="L80" s="141">
        <v>0</v>
      </c>
    </row>
    <row r="81" spans="1:18" ht="68.25" customHeight="1" x14ac:dyDescent="0.2">
      <c r="A81" s="397"/>
      <c r="B81" s="173">
        <v>67</v>
      </c>
      <c r="C81" s="60" t="s">
        <v>112</v>
      </c>
      <c r="D81" s="51">
        <v>0</v>
      </c>
      <c r="E81" s="287">
        <v>0</v>
      </c>
      <c r="F81" s="288"/>
      <c r="G81" s="51">
        <v>0</v>
      </c>
      <c r="H81" s="167">
        <v>0</v>
      </c>
      <c r="I81" s="308">
        <v>0</v>
      </c>
      <c r="J81" s="309"/>
      <c r="K81" s="44">
        <v>0</v>
      </c>
      <c r="L81" s="141">
        <v>0</v>
      </c>
    </row>
    <row r="82" spans="1:18" ht="66.75" customHeight="1" x14ac:dyDescent="0.2">
      <c r="A82" s="397"/>
      <c r="B82" s="50">
        <v>68</v>
      </c>
      <c r="C82" s="52" t="s">
        <v>113</v>
      </c>
      <c r="D82" s="51">
        <v>0</v>
      </c>
      <c r="E82" s="287">
        <v>0</v>
      </c>
      <c r="F82" s="288"/>
      <c r="G82" s="51">
        <v>0</v>
      </c>
      <c r="H82" s="167">
        <v>0</v>
      </c>
      <c r="I82" s="304">
        <v>0</v>
      </c>
      <c r="J82" s="305"/>
      <c r="K82" s="44">
        <v>0</v>
      </c>
      <c r="L82" s="141">
        <v>0</v>
      </c>
    </row>
    <row r="83" spans="1:18" ht="90" customHeight="1" x14ac:dyDescent="0.2">
      <c r="A83" s="397"/>
      <c r="B83" s="50">
        <v>74</v>
      </c>
      <c r="C83" s="53" t="s">
        <v>170</v>
      </c>
      <c r="D83" s="54">
        <v>0</v>
      </c>
      <c r="E83" s="287">
        <v>0</v>
      </c>
      <c r="F83" s="288"/>
      <c r="G83" s="51">
        <v>0</v>
      </c>
      <c r="H83" s="167">
        <v>0</v>
      </c>
      <c r="I83" s="308">
        <v>0</v>
      </c>
      <c r="J83" s="309"/>
      <c r="K83" s="22">
        <v>0</v>
      </c>
      <c r="L83" s="39">
        <v>0</v>
      </c>
    </row>
    <row r="84" spans="1:18" ht="64.5" customHeight="1" x14ac:dyDescent="0.2">
      <c r="A84" s="397"/>
      <c r="B84" s="50">
        <v>75</v>
      </c>
      <c r="C84" s="175" t="s">
        <v>171</v>
      </c>
      <c r="D84" s="51">
        <v>22</v>
      </c>
      <c r="E84" s="287">
        <v>0</v>
      </c>
      <c r="F84" s="288"/>
      <c r="G84" s="51">
        <v>0</v>
      </c>
      <c r="H84" s="167">
        <v>12</v>
      </c>
      <c r="I84" s="304">
        <v>0</v>
      </c>
      <c r="J84" s="305"/>
      <c r="K84" s="22">
        <v>0</v>
      </c>
      <c r="L84" s="39">
        <v>0</v>
      </c>
    </row>
    <row r="85" spans="1:18" ht="94.5" customHeight="1" x14ac:dyDescent="0.2">
      <c r="A85" s="397"/>
      <c r="B85" s="50">
        <v>144</v>
      </c>
      <c r="C85" s="52" t="s">
        <v>172</v>
      </c>
      <c r="D85" s="51">
        <v>0</v>
      </c>
      <c r="E85" s="287">
        <v>0</v>
      </c>
      <c r="F85" s="288"/>
      <c r="G85" s="51">
        <v>0</v>
      </c>
      <c r="H85" s="167">
        <v>0</v>
      </c>
      <c r="I85" s="308">
        <v>0</v>
      </c>
      <c r="J85" s="309"/>
      <c r="K85" s="22">
        <v>0</v>
      </c>
      <c r="L85" s="39">
        <v>0</v>
      </c>
    </row>
    <row r="86" spans="1:18" ht="73.5" customHeight="1" x14ac:dyDescent="0.2">
      <c r="A86" s="397"/>
      <c r="B86" s="50">
        <v>145</v>
      </c>
      <c r="C86" s="52" t="s">
        <v>173</v>
      </c>
      <c r="D86" s="51">
        <v>8</v>
      </c>
      <c r="E86" s="287">
        <v>0</v>
      </c>
      <c r="F86" s="288"/>
      <c r="G86" s="51">
        <v>0</v>
      </c>
      <c r="H86" s="167">
        <v>1</v>
      </c>
      <c r="I86" s="304">
        <v>0</v>
      </c>
      <c r="J86" s="305"/>
      <c r="K86" s="22">
        <v>0</v>
      </c>
      <c r="L86" s="39">
        <v>0</v>
      </c>
    </row>
    <row r="87" spans="1:18" ht="82.5" customHeight="1" x14ac:dyDescent="0.2">
      <c r="A87" s="397"/>
      <c r="B87" s="55">
        <v>146</v>
      </c>
      <c r="C87" s="56" t="s">
        <v>37</v>
      </c>
      <c r="D87" s="51">
        <v>0</v>
      </c>
      <c r="E87" s="287">
        <v>0</v>
      </c>
      <c r="F87" s="288"/>
      <c r="G87" s="51">
        <v>0</v>
      </c>
      <c r="H87" s="167">
        <v>0</v>
      </c>
      <c r="I87" s="308">
        <v>0</v>
      </c>
      <c r="J87" s="309"/>
      <c r="K87" s="22">
        <v>0</v>
      </c>
      <c r="L87" s="39">
        <v>0</v>
      </c>
    </row>
    <row r="88" spans="1:18" ht="76.5" customHeight="1" x14ac:dyDescent="0.2">
      <c r="A88" s="397"/>
      <c r="B88" s="57">
        <v>149</v>
      </c>
      <c r="C88" s="58" t="s">
        <v>175</v>
      </c>
      <c r="D88" s="59">
        <v>0</v>
      </c>
      <c r="E88" s="338">
        <v>0</v>
      </c>
      <c r="F88" s="339"/>
      <c r="G88" s="59">
        <v>0</v>
      </c>
      <c r="H88" s="272">
        <v>0</v>
      </c>
      <c r="I88" s="296">
        <v>0</v>
      </c>
      <c r="J88" s="297"/>
      <c r="K88" s="25">
        <v>0</v>
      </c>
      <c r="L88" s="139">
        <v>0</v>
      </c>
    </row>
    <row r="89" spans="1:18" ht="91.5" customHeight="1" thickBot="1" x14ac:dyDescent="0.25">
      <c r="A89" s="390"/>
      <c r="B89" s="544">
        <v>158</v>
      </c>
      <c r="C89" s="273" t="s">
        <v>177</v>
      </c>
      <c r="D89" s="274">
        <v>678</v>
      </c>
      <c r="E89" s="292">
        <v>0</v>
      </c>
      <c r="F89" s="293"/>
      <c r="G89" s="274">
        <v>0</v>
      </c>
      <c r="H89" s="274">
        <v>635</v>
      </c>
      <c r="I89" s="294">
        <v>0</v>
      </c>
      <c r="J89" s="295"/>
      <c r="K89" s="42">
        <v>0</v>
      </c>
      <c r="L89" s="43">
        <v>0</v>
      </c>
    </row>
    <row r="90" spans="1:18" ht="143.25" customHeight="1" thickBot="1" x14ac:dyDescent="0.4">
      <c r="A90" s="546" t="s">
        <v>176</v>
      </c>
      <c r="B90" s="545">
        <v>34</v>
      </c>
      <c r="C90" s="252" t="s">
        <v>96</v>
      </c>
      <c r="D90" s="253">
        <v>35</v>
      </c>
      <c r="E90" s="298">
        <v>58</v>
      </c>
      <c r="F90" s="299"/>
      <c r="G90" s="253">
        <v>11</v>
      </c>
      <c r="H90" s="254">
        <v>0</v>
      </c>
      <c r="I90" s="298">
        <v>0</v>
      </c>
      <c r="J90" s="299"/>
      <c r="K90" s="253">
        <v>0</v>
      </c>
      <c r="L90" s="255">
        <v>0</v>
      </c>
      <c r="N90" s="66"/>
    </row>
    <row r="91" spans="1:18" ht="88.5" customHeight="1" thickBot="1" x14ac:dyDescent="0.4">
      <c r="A91" s="257" t="s">
        <v>97</v>
      </c>
      <c r="B91" s="256"/>
      <c r="C91" s="258"/>
      <c r="D91" s="259">
        <f>D7+D8+D9+D10+D11+D12+D14+D16+D17+D18+D19+D21+D22+D23+D24+D26+D28+D32+D33+D34+D35+D36+D38+D39+D41+D43+D45+D46+D47+D48+D49+D51+D52+D53+D55+D59+D60+D62+D66+D67+D68+D70+D72+D73+D74+D75+D76+D77+D78+D79+D80+D81+D82+D83+D84+D85+D86+D87+D88+D89+D90</f>
        <v>205179</v>
      </c>
      <c r="E91" s="320">
        <f>E7+E8+E9+E10+E11+E12+E14+E16+E17+E18+E19+E21+E22+E23+E24+E26+E28+E32+E33+E34+E35+E36+E38+E39+E41+E43+E45+E46+E47+E48+E49+E51+E52+E53+E55+E59+E60+E62+E66+E67+E68+E70+E72+E73+E74+E75+E76+E77+E78+E79+E80+E81+E82+E83+E84+E85+E86+E87+E88+E89+E90</f>
        <v>433</v>
      </c>
      <c r="F91" s="321"/>
      <c r="G91" s="259">
        <f>G7+G8+G9+G10+G11+G12+G14+G16+G17+G18+G19+G21+G22+G23+G24+G26+G28+G32+G33+G34+G35+G36+G38+G39+G41+G43+G45+G46+G47+G48+G49+G51+G52+G53+G55+G59+G60+G62+G66+G67+G68+G70+G72+G73+G74+G75+G76+G77+G78+G79+G80+G81+G82+G83+G84+G85+G86+G87+G88+G89+G90</f>
        <v>3738</v>
      </c>
      <c r="H91" s="259">
        <f>H7+H8+H9+H10+H12+H11+H14+H16+H17+H18+H19+H21+H22+H23+H24+H26+H28+H32+H33+H34+H35+H36+H38+H39+H41+H43+H45+H46+H47+H48+H49+H51+H52+H53+H55+H59+H60+H62+H66+H67+H68+H70+H72+H73+H74+H75+H76+H77+H78+H79+H80+H81+H82+H83+H84+H85+H86+H87+H88+H89+H90</f>
        <v>9744</v>
      </c>
      <c r="I91" s="320">
        <f>I7+I8+I9+I10+I12+I11+I14+I16+I17+I18+I19+I21+I22+I23+I24+I26+I28+I32+I33+I34+I35+I36+I38+I39+I41+I43+I45+I46+I47+I48+I49+I51+I52+I53+I55+I59+I60+I62+I66+I67+I68+I70+I72+I73+I74+I75+I76+I77+I78+I79+I80+I81+I82+I83+I84+I85+I86+I87+I88+I89+I90</f>
        <v>3630</v>
      </c>
      <c r="J91" s="321"/>
      <c r="K91" s="259">
        <f>K7+K8+K9+K10+K12+K11+K14+K16+K17+K18+K19+K21+K22+K23+K24+K26+K28+K32+K33+K34+K35+K36+K38+K39+K41+K43+K45+K46+K47+K48+K49+K51+K52+K53+K55+K59+K60+K62+K66+K67+K68+K70+K72+K73+K74+K75+K76+K77+K78+K79+K80+K81+K82+K83+K84+K85+K86+K87+K88+K89+K90</f>
        <v>0</v>
      </c>
      <c r="L91" s="260">
        <f>L7+L8+L9+L10+L12+L11+L14+L16+L17+L18+L19+L21+L22+L23+L24+L26+L28+L32+L33+L34+L35+L36+L38+L39+L41+L43+L45+L46+L47+L48+L49+L51+L52+L53+L55+L59+L60+L62+L66+L67+L68+L70+L72+L73+L74+L75+L76+L77+L78+L79+L80+L81+L82+L83+L84+L85+L86+L87+L88+L89+L90</f>
        <v>0</v>
      </c>
      <c r="R91" s="61"/>
    </row>
    <row r="92" spans="1:18" ht="12.75" x14ac:dyDescent="0.2">
      <c r="A92" s="336"/>
      <c r="B92" s="336"/>
      <c r="C92" s="336"/>
      <c r="D92" s="336"/>
      <c r="E92" s="336"/>
      <c r="F92" s="336"/>
      <c r="G92" s="336"/>
      <c r="H92" s="336"/>
      <c r="I92" s="336"/>
      <c r="J92" s="336"/>
      <c r="K92" s="336"/>
      <c r="L92" s="336"/>
    </row>
    <row r="93" spans="1:18" ht="12.75" x14ac:dyDescent="0.2">
      <c r="A93" s="337"/>
      <c r="B93" s="337"/>
      <c r="C93" s="337"/>
      <c r="D93" s="337"/>
      <c r="E93" s="337"/>
      <c r="F93" s="337"/>
      <c r="G93" s="337"/>
      <c r="H93" s="337"/>
      <c r="I93" s="337"/>
      <c r="J93" s="337"/>
      <c r="K93" s="337"/>
      <c r="L93" s="337"/>
    </row>
    <row r="94" spans="1:18" ht="83.25" customHeight="1" x14ac:dyDescent="0.2">
      <c r="A94" s="335" t="s">
        <v>155</v>
      </c>
      <c r="B94" s="335"/>
      <c r="C94" s="335"/>
      <c r="D94" s="335"/>
      <c r="E94" s="335"/>
      <c r="F94" s="335"/>
      <c r="G94" s="335"/>
      <c r="H94" s="335"/>
      <c r="I94" s="335"/>
      <c r="J94" s="335"/>
      <c r="K94" s="335"/>
      <c r="L94" s="335"/>
    </row>
    <row r="95" spans="1:18" ht="18.75" x14ac:dyDescent="0.3">
      <c r="A95" s="143"/>
      <c r="B95" s="144"/>
      <c r="C95" s="85"/>
      <c r="D95" s="85"/>
      <c r="E95" s="85"/>
      <c r="F95" s="85"/>
      <c r="G95" s="85"/>
      <c r="H95" s="85"/>
      <c r="I95" s="85"/>
      <c r="J95" s="143"/>
      <c r="K95" s="143"/>
      <c r="L95" s="143"/>
    </row>
    <row r="96" spans="1:18" ht="18.75" x14ac:dyDescent="0.3">
      <c r="A96" s="335" t="s">
        <v>174</v>
      </c>
      <c r="B96" s="335"/>
      <c r="C96" s="335"/>
      <c r="D96" s="335"/>
      <c r="E96" s="335"/>
      <c r="F96" s="335"/>
      <c r="G96" s="335"/>
      <c r="H96" s="335"/>
      <c r="I96" s="335"/>
      <c r="J96" s="335"/>
      <c r="K96" s="335"/>
      <c r="L96" s="335"/>
      <c r="M96" s="143"/>
      <c r="N96" s="143"/>
      <c r="O96" s="143"/>
    </row>
    <row r="97" spans="1:15" ht="40.5" customHeight="1" x14ac:dyDescent="0.3">
      <c r="A97" s="335"/>
      <c r="B97" s="335"/>
      <c r="C97" s="335"/>
      <c r="D97" s="335"/>
      <c r="E97" s="335"/>
      <c r="F97" s="335"/>
      <c r="G97" s="335"/>
      <c r="H97" s="335"/>
      <c r="I97" s="335"/>
      <c r="J97" s="335"/>
      <c r="K97" s="335"/>
      <c r="L97" s="335"/>
      <c r="M97" s="143"/>
      <c r="N97" s="143"/>
      <c r="O97" s="143"/>
    </row>
    <row r="98" spans="1:15" ht="18.75" x14ac:dyDescent="0.3">
      <c r="A98" s="143"/>
      <c r="B98" s="144"/>
      <c r="C98" s="85"/>
      <c r="D98" s="85"/>
      <c r="E98" s="85"/>
      <c r="F98" s="85"/>
      <c r="G98" s="85"/>
      <c r="H98" s="85"/>
      <c r="I98" s="85"/>
      <c r="J98" s="143"/>
      <c r="K98" s="143"/>
      <c r="L98" s="143"/>
      <c r="M98" s="143"/>
      <c r="N98" s="143"/>
      <c r="O98" s="143"/>
    </row>
    <row r="99" spans="1:15" ht="18.75" x14ac:dyDescent="0.3">
      <c r="A99" s="335"/>
      <c r="B99" s="335"/>
      <c r="C99" s="335"/>
      <c r="D99" s="335"/>
      <c r="E99" s="335"/>
      <c r="F99" s="335"/>
      <c r="G99" s="335"/>
      <c r="H99" s="335"/>
      <c r="I99" s="335"/>
      <c r="J99" s="335"/>
      <c r="K99" s="335"/>
      <c r="L99" s="335"/>
      <c r="M99" s="143"/>
      <c r="N99" s="143"/>
      <c r="O99" s="143"/>
    </row>
    <row r="100" spans="1:15" ht="18.75" x14ac:dyDescent="0.3">
      <c r="A100" s="335"/>
      <c r="B100" s="335"/>
      <c r="C100" s="335"/>
      <c r="D100" s="335"/>
      <c r="E100" s="335"/>
      <c r="F100" s="335"/>
      <c r="G100" s="335"/>
      <c r="H100" s="335"/>
      <c r="I100" s="335"/>
      <c r="J100" s="335"/>
      <c r="K100" s="335"/>
      <c r="L100" s="335"/>
      <c r="M100" s="143"/>
      <c r="N100" s="143"/>
      <c r="O100" s="143"/>
    </row>
    <row r="101" spans="1:15" ht="18.75" x14ac:dyDescent="0.3">
      <c r="A101" s="143"/>
      <c r="B101" s="144"/>
      <c r="C101" s="85"/>
      <c r="D101" s="85"/>
      <c r="E101" s="85"/>
      <c r="F101" s="85"/>
      <c r="G101" s="85"/>
      <c r="H101" s="85"/>
      <c r="I101" s="85"/>
      <c r="J101" s="143"/>
      <c r="K101" s="143"/>
      <c r="L101" s="143"/>
      <c r="M101" s="143"/>
      <c r="N101" s="143"/>
      <c r="O101" s="143"/>
    </row>
    <row r="102" spans="1:15" ht="18.75" x14ac:dyDescent="0.3">
      <c r="A102" s="143"/>
      <c r="B102" s="144"/>
      <c r="C102" s="85"/>
      <c r="D102" s="85"/>
      <c r="E102" s="85"/>
      <c r="F102" s="85"/>
      <c r="G102" s="85"/>
      <c r="H102" s="85"/>
      <c r="I102" s="85"/>
      <c r="J102" s="143"/>
      <c r="K102" s="143"/>
      <c r="L102" s="143"/>
      <c r="M102" s="143"/>
      <c r="N102" s="143"/>
      <c r="O102" s="143"/>
    </row>
    <row r="103" spans="1:15" ht="18.75" x14ac:dyDescent="0.3">
      <c r="A103" s="143"/>
      <c r="B103" s="144"/>
      <c r="C103" s="85"/>
      <c r="D103" s="85"/>
      <c r="E103" s="85"/>
      <c r="F103" s="85"/>
      <c r="G103" s="85"/>
      <c r="H103" s="85"/>
      <c r="I103" s="85"/>
      <c r="J103" s="143"/>
      <c r="K103" s="143"/>
      <c r="L103" s="143"/>
      <c r="M103" s="143"/>
      <c r="N103" s="143"/>
      <c r="O103" s="143"/>
    </row>
    <row r="104" spans="1:15" ht="18.75" x14ac:dyDescent="0.3">
      <c r="A104" s="143"/>
      <c r="B104" s="144"/>
      <c r="C104" s="85"/>
      <c r="D104" s="85"/>
      <c r="E104" s="85"/>
      <c r="F104" s="85"/>
      <c r="G104" s="85"/>
      <c r="H104" s="85"/>
      <c r="I104" s="85"/>
      <c r="J104" s="143"/>
      <c r="K104" s="143"/>
      <c r="L104" s="143"/>
      <c r="M104" s="143"/>
      <c r="N104" s="143"/>
      <c r="O104" s="143"/>
    </row>
    <row r="105" spans="1:15" ht="18.75" x14ac:dyDescent="0.3">
      <c r="A105" s="143"/>
      <c r="B105" s="144"/>
      <c r="C105" s="85"/>
      <c r="D105" s="85"/>
      <c r="E105" s="85"/>
      <c r="F105" s="85"/>
      <c r="G105" s="85"/>
      <c r="H105" s="85"/>
      <c r="I105" s="85"/>
      <c r="J105" s="143"/>
      <c r="K105" s="143"/>
      <c r="L105" s="143"/>
      <c r="M105" s="143"/>
      <c r="N105" s="143"/>
      <c r="O105" s="143"/>
    </row>
    <row r="106" spans="1:15" ht="18.75" x14ac:dyDescent="0.3">
      <c r="A106" s="143"/>
      <c r="B106" s="144"/>
      <c r="C106" s="85"/>
      <c r="D106" s="85"/>
      <c r="E106" s="85"/>
      <c r="F106" s="85"/>
      <c r="G106" s="85"/>
      <c r="H106" s="85"/>
      <c r="I106" s="85"/>
      <c r="J106" s="143"/>
      <c r="K106" s="143"/>
      <c r="L106" s="143"/>
      <c r="M106" s="143"/>
      <c r="N106" s="143"/>
      <c r="O106" s="143"/>
    </row>
    <row r="107" spans="1:15" ht="18.75" x14ac:dyDescent="0.3">
      <c r="A107" s="143"/>
      <c r="B107" s="144"/>
      <c r="C107" s="85"/>
      <c r="D107" s="85"/>
      <c r="E107" s="85"/>
      <c r="F107" s="85"/>
      <c r="G107" s="85"/>
      <c r="H107" s="85"/>
      <c r="I107" s="85"/>
      <c r="J107" s="143"/>
      <c r="K107" s="143"/>
      <c r="L107" s="143"/>
      <c r="M107" s="143"/>
      <c r="N107" s="143"/>
      <c r="O107" s="143"/>
    </row>
    <row r="108" spans="1:15" ht="18.75" x14ac:dyDescent="0.3">
      <c r="A108" s="143"/>
      <c r="B108" s="144"/>
      <c r="C108" s="85"/>
      <c r="D108" s="85"/>
      <c r="E108" s="85"/>
      <c r="F108" s="85"/>
      <c r="G108" s="85"/>
      <c r="H108" s="85"/>
      <c r="I108" s="85"/>
      <c r="J108" s="143"/>
      <c r="K108" s="143"/>
      <c r="L108" s="143"/>
      <c r="M108" s="143"/>
      <c r="N108" s="143"/>
      <c r="O108" s="143"/>
    </row>
    <row r="109" spans="1:15" ht="18.75" x14ac:dyDescent="0.3">
      <c r="A109" s="143"/>
      <c r="B109" s="144"/>
      <c r="C109" s="85"/>
      <c r="D109" s="85"/>
      <c r="E109" s="85"/>
      <c r="F109" s="85"/>
      <c r="G109" s="85"/>
      <c r="H109" s="85"/>
      <c r="I109" s="85"/>
      <c r="J109" s="143"/>
      <c r="K109" s="143"/>
      <c r="L109" s="143"/>
      <c r="M109" s="143"/>
      <c r="N109" s="143"/>
      <c r="O109" s="143"/>
    </row>
    <row r="110" spans="1:15" ht="18.75" x14ac:dyDescent="0.3">
      <c r="A110" s="143"/>
      <c r="B110" s="144"/>
      <c r="C110" s="85"/>
      <c r="D110" s="85"/>
      <c r="E110" s="85"/>
      <c r="F110" s="85"/>
      <c r="G110" s="85"/>
      <c r="H110" s="85"/>
      <c r="I110" s="85"/>
      <c r="J110" s="143"/>
      <c r="K110" s="143"/>
      <c r="L110" s="143"/>
      <c r="M110" s="143"/>
      <c r="N110" s="143"/>
      <c r="O110" s="143"/>
    </row>
    <row r="111" spans="1:15" ht="18.75" x14ac:dyDescent="0.3">
      <c r="A111" s="143"/>
      <c r="B111" s="144"/>
      <c r="C111" s="85"/>
      <c r="D111" s="85"/>
      <c r="E111" s="85"/>
      <c r="F111" s="85"/>
      <c r="G111" s="85"/>
      <c r="H111" s="85"/>
      <c r="I111" s="85"/>
      <c r="J111" s="143"/>
      <c r="K111" s="143"/>
      <c r="L111" s="143"/>
      <c r="M111" s="143"/>
      <c r="N111" s="143"/>
      <c r="O111" s="143"/>
    </row>
    <row r="112" spans="1:15" ht="18.75" x14ac:dyDescent="0.3">
      <c r="A112" s="143"/>
      <c r="B112" s="144"/>
      <c r="C112" s="85"/>
      <c r="D112" s="85"/>
      <c r="E112" s="85"/>
      <c r="F112" s="85"/>
      <c r="G112" s="85"/>
      <c r="H112" s="85"/>
      <c r="I112" s="85"/>
      <c r="J112" s="143"/>
      <c r="K112" s="143"/>
      <c r="L112" s="143"/>
      <c r="M112" s="143"/>
      <c r="N112" s="143"/>
      <c r="O112" s="143"/>
    </row>
    <row r="113" spans="1:15" ht="18.75" x14ac:dyDescent="0.3">
      <c r="A113" s="143"/>
      <c r="B113" s="144"/>
      <c r="C113" s="85"/>
      <c r="D113" s="85"/>
      <c r="E113" s="85"/>
      <c r="F113" s="85"/>
      <c r="G113" s="85"/>
      <c r="H113" s="85"/>
      <c r="I113" s="85"/>
      <c r="J113" s="143"/>
      <c r="K113" s="143"/>
      <c r="L113" s="143"/>
      <c r="M113" s="143"/>
      <c r="N113" s="143"/>
      <c r="O113" s="143"/>
    </row>
    <row r="114" spans="1:15" ht="18.75" x14ac:dyDescent="0.3">
      <c r="A114" s="143"/>
      <c r="B114" s="144"/>
      <c r="C114" s="85"/>
      <c r="D114" s="85"/>
      <c r="E114" s="85"/>
      <c r="F114" s="85"/>
      <c r="G114" s="85"/>
      <c r="H114" s="85"/>
      <c r="I114" s="85"/>
      <c r="J114" s="143"/>
      <c r="K114" s="143"/>
      <c r="L114" s="143"/>
      <c r="M114" s="143"/>
      <c r="N114" s="143"/>
      <c r="O114" s="143"/>
    </row>
    <row r="115" spans="1:15" ht="18.75" x14ac:dyDescent="0.3">
      <c r="A115" s="143"/>
      <c r="B115" s="144"/>
      <c r="C115" s="85"/>
      <c r="D115" s="85"/>
      <c r="E115" s="85"/>
      <c r="F115" s="85"/>
      <c r="G115" s="85"/>
      <c r="H115" s="85"/>
      <c r="I115" s="85"/>
      <c r="J115" s="143"/>
      <c r="K115" s="143"/>
      <c r="L115" s="143"/>
      <c r="M115" s="143"/>
      <c r="N115" s="143"/>
      <c r="O115" s="143"/>
    </row>
    <row r="116" spans="1:15" ht="18.75" x14ac:dyDescent="0.3">
      <c r="A116" s="143"/>
      <c r="B116" s="144"/>
      <c r="C116" s="85"/>
      <c r="D116" s="85"/>
      <c r="E116" s="85"/>
      <c r="F116" s="85"/>
      <c r="G116" s="85"/>
      <c r="H116" s="85"/>
      <c r="I116" s="85"/>
      <c r="J116" s="143"/>
      <c r="K116" s="143"/>
      <c r="L116" s="143"/>
      <c r="M116" s="143"/>
      <c r="N116" s="143"/>
      <c r="O116" s="143"/>
    </row>
    <row r="117" spans="1:15" ht="18.75" x14ac:dyDescent="0.3">
      <c r="A117" s="143"/>
      <c r="B117" s="144"/>
      <c r="C117" s="85"/>
      <c r="D117" s="85"/>
      <c r="E117" s="85"/>
      <c r="F117" s="85"/>
      <c r="G117" s="85"/>
      <c r="H117" s="85"/>
      <c r="I117" s="85"/>
      <c r="J117" s="143"/>
      <c r="K117" s="143"/>
      <c r="L117" s="143"/>
      <c r="M117" s="143"/>
      <c r="N117" s="143"/>
      <c r="O117" s="143"/>
    </row>
    <row r="118" spans="1:15" x14ac:dyDescent="0.2">
      <c r="B118" s="4"/>
      <c r="C118" s="71"/>
      <c r="D118" s="71"/>
      <c r="E118" s="71"/>
      <c r="F118" s="71"/>
      <c r="G118" s="71"/>
      <c r="H118" s="71"/>
      <c r="I118" s="71"/>
    </row>
    <row r="119" spans="1:15" x14ac:dyDescent="0.2">
      <c r="B119" s="4"/>
      <c r="C119" s="71"/>
      <c r="D119" s="71"/>
      <c r="E119" s="71"/>
      <c r="F119" s="71"/>
      <c r="G119" s="71"/>
      <c r="H119" s="71"/>
      <c r="I119" s="71"/>
    </row>
    <row r="120" spans="1:15" x14ac:dyDescent="0.2">
      <c r="B120" s="4"/>
      <c r="C120" s="71"/>
      <c r="D120" s="71"/>
      <c r="E120" s="71"/>
      <c r="F120" s="71"/>
      <c r="G120" s="71"/>
      <c r="H120" s="71"/>
      <c r="I120" s="71"/>
    </row>
    <row r="121" spans="1:15" x14ac:dyDescent="0.2">
      <c r="B121" s="4"/>
      <c r="C121" s="71"/>
      <c r="D121" s="71"/>
      <c r="E121" s="71"/>
      <c r="F121" s="71"/>
      <c r="G121" s="71"/>
      <c r="H121" s="71"/>
      <c r="I121" s="71"/>
    </row>
    <row r="122" spans="1:15" x14ac:dyDescent="0.2">
      <c r="B122" s="4"/>
      <c r="C122" s="71"/>
      <c r="D122" s="71"/>
      <c r="E122" s="71"/>
      <c r="F122" s="71"/>
      <c r="G122" s="71"/>
      <c r="H122" s="71"/>
      <c r="I122" s="71"/>
    </row>
    <row r="123" spans="1:15" x14ac:dyDescent="0.2">
      <c r="B123" s="4"/>
      <c r="C123" s="71"/>
      <c r="D123" s="71"/>
      <c r="E123" s="71"/>
      <c r="F123" s="71"/>
      <c r="G123" s="71"/>
      <c r="H123" s="71"/>
      <c r="I123" s="71"/>
    </row>
    <row r="124" spans="1:15" x14ac:dyDescent="0.2">
      <c r="B124" s="4"/>
      <c r="C124" s="71"/>
      <c r="D124" s="71"/>
      <c r="E124" s="71"/>
      <c r="F124" s="71"/>
      <c r="G124" s="71"/>
      <c r="H124" s="71"/>
      <c r="I124" s="71"/>
    </row>
    <row r="125" spans="1:15" x14ac:dyDescent="0.2">
      <c r="B125" s="4"/>
      <c r="C125" s="71"/>
      <c r="D125" s="71"/>
      <c r="E125" s="71"/>
      <c r="F125" s="71"/>
      <c r="G125" s="71"/>
      <c r="H125" s="71"/>
      <c r="I125" s="71"/>
    </row>
    <row r="126" spans="1:15" x14ac:dyDescent="0.2">
      <c r="B126" s="4"/>
      <c r="C126" s="71"/>
      <c r="D126" s="71"/>
      <c r="E126" s="71"/>
      <c r="F126" s="71"/>
      <c r="G126" s="71"/>
      <c r="H126" s="71"/>
      <c r="I126" s="71"/>
    </row>
    <row r="127" spans="1:15" x14ac:dyDescent="0.2">
      <c r="B127" s="4"/>
      <c r="C127" s="71"/>
      <c r="D127" s="71"/>
      <c r="E127" s="71"/>
      <c r="F127" s="71"/>
      <c r="G127" s="71"/>
      <c r="H127" s="71"/>
      <c r="I127" s="71"/>
    </row>
    <row r="128" spans="1:15" x14ac:dyDescent="0.2">
      <c r="B128" s="4"/>
      <c r="C128" s="71"/>
      <c r="D128" s="71"/>
      <c r="E128" s="71"/>
      <c r="F128" s="71"/>
      <c r="G128" s="71"/>
      <c r="H128" s="71"/>
      <c r="I128" s="71"/>
    </row>
    <row r="129" spans="2:9" x14ac:dyDescent="0.2">
      <c r="B129" s="4"/>
      <c r="C129" s="71"/>
      <c r="D129" s="71"/>
      <c r="E129" s="71"/>
      <c r="F129" s="71"/>
      <c r="G129" s="71"/>
      <c r="H129" s="71"/>
      <c r="I129" s="71"/>
    </row>
    <row r="130" spans="2:9" x14ac:dyDescent="0.2">
      <c r="B130" s="4"/>
      <c r="C130" s="71"/>
      <c r="D130" s="71"/>
      <c r="E130" s="71"/>
      <c r="F130" s="71"/>
      <c r="G130" s="71"/>
      <c r="H130" s="71"/>
      <c r="I130" s="71"/>
    </row>
    <row r="131" spans="2:9" x14ac:dyDescent="0.2">
      <c r="B131" s="4"/>
      <c r="C131" s="71"/>
      <c r="D131" s="71"/>
      <c r="E131" s="71"/>
      <c r="F131" s="71"/>
      <c r="G131" s="71"/>
      <c r="H131" s="71"/>
      <c r="I131" s="71"/>
    </row>
    <row r="132" spans="2:9" x14ac:dyDescent="0.2">
      <c r="B132" s="4"/>
      <c r="C132" s="71"/>
      <c r="D132" s="71"/>
      <c r="E132" s="71"/>
      <c r="F132" s="71"/>
      <c r="G132" s="71"/>
      <c r="H132" s="71"/>
      <c r="I132" s="71"/>
    </row>
    <row r="133" spans="2:9" x14ac:dyDescent="0.2">
      <c r="B133" s="4"/>
      <c r="C133" s="71"/>
      <c r="D133" s="71"/>
      <c r="E133" s="71"/>
      <c r="F133" s="71"/>
      <c r="G133" s="71"/>
      <c r="H133" s="71"/>
      <c r="I133" s="71"/>
    </row>
    <row r="134" spans="2:9" x14ac:dyDescent="0.2">
      <c r="B134" s="4"/>
      <c r="C134" s="71"/>
      <c r="D134" s="71"/>
      <c r="E134" s="71"/>
      <c r="F134" s="71"/>
      <c r="G134" s="71"/>
      <c r="H134" s="71"/>
      <c r="I134" s="71"/>
    </row>
    <row r="135" spans="2:9" x14ac:dyDescent="0.2">
      <c r="B135" s="4"/>
      <c r="C135" s="71"/>
      <c r="D135" s="71"/>
      <c r="E135" s="71"/>
      <c r="F135" s="71"/>
      <c r="G135" s="71"/>
      <c r="H135" s="71"/>
      <c r="I135" s="71"/>
    </row>
    <row r="136" spans="2:9" x14ac:dyDescent="0.2">
      <c r="B136" s="4"/>
      <c r="C136" s="71"/>
      <c r="D136" s="71"/>
      <c r="E136" s="71"/>
      <c r="F136" s="71"/>
      <c r="G136" s="71"/>
      <c r="H136" s="71"/>
      <c r="I136" s="71"/>
    </row>
    <row r="137" spans="2:9" x14ac:dyDescent="0.2">
      <c r="B137" s="4"/>
      <c r="C137" s="71"/>
      <c r="D137" s="71"/>
      <c r="E137" s="71"/>
      <c r="F137" s="71"/>
      <c r="G137" s="71"/>
      <c r="H137" s="71"/>
      <c r="I137" s="71"/>
    </row>
    <row r="138" spans="2:9" x14ac:dyDescent="0.2">
      <c r="B138" s="4"/>
      <c r="C138" s="71"/>
      <c r="D138" s="71"/>
      <c r="E138" s="71"/>
      <c r="F138" s="71"/>
      <c r="G138" s="71"/>
      <c r="H138" s="71"/>
      <c r="I138" s="71"/>
    </row>
    <row r="139" spans="2:9" x14ac:dyDescent="0.2">
      <c r="B139" s="4"/>
      <c r="C139" s="71"/>
      <c r="D139" s="71"/>
      <c r="E139" s="71"/>
      <c r="F139" s="71"/>
      <c r="G139" s="71"/>
      <c r="H139" s="71"/>
      <c r="I139" s="71"/>
    </row>
    <row r="140" spans="2:9" x14ac:dyDescent="0.2">
      <c r="B140" s="4"/>
      <c r="C140" s="71"/>
      <c r="D140" s="71"/>
      <c r="E140" s="71"/>
      <c r="F140" s="71"/>
      <c r="G140" s="71"/>
      <c r="H140" s="71"/>
      <c r="I140" s="71"/>
    </row>
    <row r="141" spans="2:9" x14ac:dyDescent="0.2">
      <c r="B141" s="4"/>
      <c r="C141" s="71"/>
      <c r="D141" s="71"/>
      <c r="E141" s="71"/>
      <c r="F141" s="71"/>
      <c r="G141" s="71"/>
      <c r="H141" s="71"/>
      <c r="I141" s="71"/>
    </row>
    <row r="142" spans="2:9" x14ac:dyDescent="0.2">
      <c r="B142" s="4"/>
      <c r="C142" s="70"/>
      <c r="D142" s="70"/>
      <c r="E142" s="70"/>
      <c r="F142" s="70"/>
      <c r="G142" s="70"/>
      <c r="H142" s="70"/>
      <c r="I142" s="71"/>
    </row>
    <row r="143" spans="2:9" x14ac:dyDescent="0.2">
      <c r="B143" s="4"/>
      <c r="C143" s="3"/>
      <c r="D143" s="3"/>
      <c r="E143" s="3"/>
      <c r="F143" s="3"/>
      <c r="G143" s="3"/>
      <c r="H143" s="3"/>
      <c r="I143" s="71"/>
    </row>
    <row r="144" spans="2:9" x14ac:dyDescent="0.2">
      <c r="B144" s="4"/>
      <c r="C144" s="3"/>
      <c r="D144" s="3"/>
      <c r="E144" s="3"/>
      <c r="F144" s="3"/>
      <c r="G144" s="3"/>
      <c r="H144" s="3"/>
      <c r="I144" s="71"/>
    </row>
    <row r="145" spans="2:9" x14ac:dyDescent="0.2">
      <c r="B145" s="4"/>
      <c r="C145" s="3"/>
      <c r="D145" s="3"/>
      <c r="E145" s="3"/>
      <c r="F145" s="3"/>
      <c r="G145" s="3"/>
      <c r="H145" s="3"/>
      <c r="I145" s="71"/>
    </row>
    <row r="146" spans="2:9" x14ac:dyDescent="0.2">
      <c r="B146" s="4"/>
      <c r="C146" s="3"/>
      <c r="D146" s="3"/>
      <c r="E146" s="3"/>
      <c r="F146" s="3"/>
      <c r="G146" s="3"/>
      <c r="H146" s="3"/>
      <c r="I146" s="71"/>
    </row>
    <row r="147" spans="2:9" x14ac:dyDescent="0.2">
      <c r="B147" s="4"/>
      <c r="C147" s="3"/>
      <c r="D147" s="3"/>
      <c r="E147" s="3"/>
      <c r="F147" s="3"/>
      <c r="G147" s="3"/>
      <c r="H147" s="3"/>
      <c r="I147" s="71"/>
    </row>
    <row r="148" spans="2:9" x14ac:dyDescent="0.2">
      <c r="B148" s="4"/>
      <c r="C148" s="3"/>
      <c r="D148" s="3"/>
      <c r="E148" s="3"/>
      <c r="F148" s="3"/>
      <c r="G148" s="3"/>
      <c r="H148" s="3"/>
      <c r="I148" s="71"/>
    </row>
    <row r="149" spans="2:9" x14ac:dyDescent="0.2">
      <c r="B149" s="4"/>
      <c r="C149" s="3"/>
      <c r="D149" s="3"/>
      <c r="E149" s="3"/>
      <c r="F149" s="3"/>
      <c r="G149" s="3"/>
      <c r="H149" s="3"/>
      <c r="I149" s="71"/>
    </row>
    <row r="150" spans="2:9" x14ac:dyDescent="0.2">
      <c r="B150" s="4"/>
      <c r="C150" s="3"/>
      <c r="D150" s="3"/>
      <c r="E150" s="3"/>
      <c r="F150" s="3"/>
      <c r="G150" s="3"/>
      <c r="H150" s="3"/>
      <c r="I150" s="71"/>
    </row>
    <row r="151" spans="2:9" x14ac:dyDescent="0.2">
      <c r="B151" s="4"/>
      <c r="C151" s="3"/>
      <c r="D151" s="3"/>
      <c r="E151" s="3"/>
      <c r="F151" s="3"/>
      <c r="G151" s="3"/>
      <c r="H151" s="3"/>
      <c r="I151" s="71"/>
    </row>
    <row r="152" spans="2:9" x14ac:dyDescent="0.2">
      <c r="B152" s="4"/>
      <c r="C152" s="3"/>
      <c r="D152" s="3"/>
      <c r="E152" s="3"/>
      <c r="F152" s="3"/>
      <c r="G152" s="3"/>
      <c r="H152" s="3"/>
      <c r="I152" s="71"/>
    </row>
    <row r="153" spans="2:9" x14ac:dyDescent="0.2">
      <c r="B153" s="4"/>
      <c r="C153" s="3"/>
      <c r="D153" s="3"/>
      <c r="E153" s="3"/>
      <c r="F153" s="3"/>
      <c r="G153" s="3"/>
      <c r="H153" s="3"/>
      <c r="I153" s="71"/>
    </row>
    <row r="154" spans="2:9" x14ac:dyDescent="0.2">
      <c r="B154" s="4"/>
      <c r="C154" s="3"/>
      <c r="D154" s="3"/>
      <c r="E154" s="3"/>
      <c r="F154" s="3"/>
      <c r="G154" s="3"/>
      <c r="H154" s="3"/>
      <c r="I154" s="71"/>
    </row>
    <row r="155" spans="2:9" x14ac:dyDescent="0.2">
      <c r="B155" s="4"/>
      <c r="C155" s="3"/>
      <c r="D155" s="3"/>
      <c r="E155" s="3"/>
      <c r="F155" s="3"/>
      <c r="G155" s="3"/>
      <c r="H155" s="3"/>
      <c r="I155" s="71"/>
    </row>
    <row r="156" spans="2:9" x14ac:dyDescent="0.2">
      <c r="B156" s="4"/>
      <c r="C156" s="3"/>
      <c r="D156" s="3"/>
      <c r="E156" s="3"/>
      <c r="F156" s="3"/>
      <c r="G156" s="3"/>
      <c r="H156" s="3"/>
      <c r="I156" s="71"/>
    </row>
    <row r="157" spans="2:9" x14ac:dyDescent="0.2">
      <c r="B157" s="4"/>
      <c r="C157" s="3"/>
      <c r="D157" s="3"/>
      <c r="E157" s="3"/>
      <c r="F157" s="3"/>
      <c r="G157" s="3"/>
      <c r="H157" s="3"/>
      <c r="I157" s="71"/>
    </row>
    <row r="158" spans="2:9" x14ac:dyDescent="0.2">
      <c r="B158" s="4"/>
      <c r="C158" s="3"/>
      <c r="D158" s="3"/>
      <c r="E158" s="3"/>
      <c r="F158" s="3"/>
      <c r="G158" s="3"/>
      <c r="H158" s="3"/>
      <c r="I158" s="71"/>
    </row>
    <row r="159" spans="2:9" x14ac:dyDescent="0.2">
      <c r="B159" s="4"/>
      <c r="C159" s="3"/>
      <c r="D159" s="3"/>
      <c r="E159" s="3"/>
      <c r="F159" s="3"/>
      <c r="G159" s="3"/>
      <c r="H159" s="3"/>
      <c r="I159" s="71"/>
    </row>
    <row r="160" spans="2:9" x14ac:dyDescent="0.2">
      <c r="B160" s="4"/>
      <c r="C160" s="3"/>
      <c r="D160" s="3"/>
      <c r="E160" s="3"/>
      <c r="F160" s="3"/>
      <c r="G160" s="3"/>
      <c r="H160" s="3"/>
      <c r="I160" s="71"/>
    </row>
    <row r="161" spans="2:9" x14ac:dyDescent="0.2">
      <c r="B161" s="4"/>
      <c r="C161" s="3"/>
      <c r="D161" s="3"/>
      <c r="E161" s="3"/>
      <c r="F161" s="3"/>
      <c r="G161" s="3"/>
      <c r="H161" s="3"/>
      <c r="I161" s="71"/>
    </row>
    <row r="162" spans="2:9" x14ac:dyDescent="0.2">
      <c r="B162" s="4"/>
      <c r="C162" s="3"/>
      <c r="D162" s="3"/>
      <c r="E162" s="3"/>
      <c r="F162" s="3"/>
      <c r="G162" s="3"/>
      <c r="H162" s="3"/>
      <c r="I162" s="71"/>
    </row>
    <row r="163" spans="2:9" x14ac:dyDescent="0.2">
      <c r="B163" s="4"/>
      <c r="C163" s="3"/>
      <c r="D163" s="3"/>
      <c r="E163" s="3"/>
      <c r="F163" s="3"/>
      <c r="G163" s="3"/>
      <c r="H163" s="3"/>
      <c r="I163" s="71"/>
    </row>
    <row r="164" spans="2:9" x14ac:dyDescent="0.2">
      <c r="B164" s="4"/>
      <c r="C164" s="3"/>
      <c r="D164" s="3"/>
      <c r="E164" s="3"/>
      <c r="F164" s="3"/>
      <c r="G164" s="3"/>
      <c r="H164" s="3"/>
      <c r="I164" s="71"/>
    </row>
    <row r="165" spans="2:9" x14ac:dyDescent="0.2">
      <c r="B165" s="4"/>
      <c r="C165" s="3"/>
      <c r="D165" s="3"/>
      <c r="E165" s="3"/>
      <c r="F165" s="3"/>
      <c r="G165" s="3"/>
      <c r="H165" s="3"/>
      <c r="I165" s="71"/>
    </row>
    <row r="166" spans="2:9" x14ac:dyDescent="0.2">
      <c r="B166" s="4"/>
      <c r="C166" s="3"/>
      <c r="D166" s="3"/>
      <c r="E166" s="3"/>
      <c r="F166" s="3"/>
      <c r="G166" s="3"/>
      <c r="H166" s="3"/>
      <c r="I166" s="71"/>
    </row>
    <row r="167" spans="2:9" x14ac:dyDescent="0.2">
      <c r="B167" s="4"/>
      <c r="C167" s="3"/>
      <c r="D167" s="3"/>
      <c r="E167" s="3"/>
      <c r="F167" s="3"/>
      <c r="G167" s="3"/>
      <c r="H167" s="3"/>
      <c r="I167" s="71"/>
    </row>
    <row r="168" spans="2:9" x14ac:dyDescent="0.2">
      <c r="B168" s="4"/>
      <c r="C168" s="3"/>
      <c r="D168" s="3"/>
      <c r="E168" s="3"/>
      <c r="F168" s="3"/>
      <c r="G168" s="3"/>
      <c r="H168" s="3"/>
      <c r="I168" s="71"/>
    </row>
    <row r="169" spans="2:9" x14ac:dyDescent="0.2">
      <c r="B169" s="4"/>
      <c r="C169" s="3"/>
      <c r="D169" s="3"/>
      <c r="E169" s="3"/>
      <c r="F169" s="3"/>
      <c r="G169" s="3"/>
      <c r="H169" s="3"/>
      <c r="I169" s="71"/>
    </row>
    <row r="170" spans="2:9" x14ac:dyDescent="0.2">
      <c r="B170" s="4"/>
      <c r="C170" s="3"/>
      <c r="D170" s="3"/>
      <c r="E170" s="3"/>
      <c r="F170" s="3"/>
      <c r="G170" s="3"/>
      <c r="H170" s="3"/>
      <c r="I170" s="71"/>
    </row>
    <row r="171" spans="2:9" x14ac:dyDescent="0.2">
      <c r="B171" s="4"/>
      <c r="C171" s="3"/>
      <c r="D171" s="3"/>
      <c r="E171" s="3"/>
      <c r="F171" s="3"/>
      <c r="G171" s="3"/>
      <c r="H171" s="3"/>
      <c r="I171" s="71"/>
    </row>
    <row r="172" spans="2:9" x14ac:dyDescent="0.2">
      <c r="B172" s="4"/>
      <c r="C172" s="3"/>
      <c r="D172" s="3"/>
      <c r="E172" s="3"/>
      <c r="F172" s="3"/>
      <c r="G172" s="3"/>
      <c r="H172" s="3"/>
      <c r="I172" s="71"/>
    </row>
    <row r="173" spans="2:9" x14ac:dyDescent="0.2">
      <c r="B173" s="4"/>
      <c r="C173" s="3"/>
      <c r="D173" s="3"/>
      <c r="E173" s="3"/>
      <c r="F173" s="3"/>
      <c r="G173" s="3"/>
      <c r="H173" s="3"/>
      <c r="I173" s="71"/>
    </row>
    <row r="174" spans="2:9" x14ac:dyDescent="0.2">
      <c r="B174" s="4"/>
      <c r="C174" s="3"/>
      <c r="D174" s="3"/>
      <c r="E174" s="3"/>
      <c r="F174" s="3"/>
      <c r="G174" s="3"/>
      <c r="H174" s="3"/>
      <c r="I174" s="71"/>
    </row>
    <row r="175" spans="2:9" x14ac:dyDescent="0.2">
      <c r="B175" s="4"/>
      <c r="C175" s="3"/>
      <c r="D175" s="3"/>
      <c r="E175" s="3"/>
      <c r="F175" s="3"/>
      <c r="G175" s="3"/>
      <c r="H175" s="3"/>
      <c r="I175" s="71"/>
    </row>
    <row r="176" spans="2:9" x14ac:dyDescent="0.2">
      <c r="B176" s="4"/>
      <c r="C176" s="3"/>
      <c r="D176" s="3"/>
      <c r="E176" s="3"/>
      <c r="F176" s="3"/>
      <c r="G176" s="3"/>
      <c r="H176" s="3"/>
      <c r="I176" s="71"/>
    </row>
    <row r="177" spans="2:9" x14ac:dyDescent="0.2">
      <c r="B177" s="4"/>
      <c r="C177" s="3"/>
      <c r="D177" s="3"/>
      <c r="E177" s="3"/>
      <c r="F177" s="3"/>
      <c r="G177" s="3"/>
      <c r="H177" s="3"/>
      <c r="I177" s="71"/>
    </row>
    <row r="178" spans="2:9" x14ac:dyDescent="0.2">
      <c r="B178" s="4"/>
      <c r="C178" s="3"/>
      <c r="D178" s="3"/>
      <c r="E178" s="3"/>
      <c r="F178" s="3"/>
      <c r="G178" s="3"/>
      <c r="H178" s="3"/>
      <c r="I178" s="71"/>
    </row>
    <row r="179" spans="2:9" x14ac:dyDescent="0.2">
      <c r="B179" s="4"/>
      <c r="C179" s="3"/>
      <c r="D179" s="3"/>
      <c r="E179" s="3"/>
      <c r="F179" s="3"/>
      <c r="G179" s="3"/>
      <c r="H179" s="3"/>
      <c r="I179" s="71"/>
    </row>
    <row r="180" spans="2:9" x14ac:dyDescent="0.2">
      <c r="B180" s="4"/>
      <c r="C180" s="3"/>
      <c r="D180" s="3"/>
      <c r="E180" s="3"/>
      <c r="F180" s="3"/>
      <c r="G180" s="3"/>
      <c r="H180" s="3"/>
      <c r="I180" s="71"/>
    </row>
    <row r="181" spans="2:9" x14ac:dyDescent="0.2">
      <c r="B181" s="4"/>
      <c r="C181" s="3"/>
      <c r="D181" s="3"/>
      <c r="E181" s="3"/>
      <c r="F181" s="3"/>
      <c r="G181" s="3"/>
      <c r="H181" s="3"/>
      <c r="I181" s="71"/>
    </row>
    <row r="182" spans="2:9" x14ac:dyDescent="0.2">
      <c r="B182" s="4"/>
      <c r="C182" s="3"/>
      <c r="D182" s="3"/>
      <c r="E182" s="3"/>
      <c r="F182" s="3"/>
      <c r="G182" s="3"/>
      <c r="H182" s="3"/>
      <c r="I182" s="71"/>
    </row>
    <row r="183" spans="2:9" x14ac:dyDescent="0.2">
      <c r="B183" s="4"/>
      <c r="C183" s="3"/>
      <c r="D183" s="3"/>
      <c r="E183" s="3"/>
      <c r="F183" s="3"/>
      <c r="G183" s="3"/>
      <c r="H183" s="3"/>
      <c r="I183" s="71"/>
    </row>
    <row r="184" spans="2:9" x14ac:dyDescent="0.2">
      <c r="B184" s="4"/>
      <c r="C184" s="3"/>
      <c r="D184" s="3"/>
      <c r="E184" s="3"/>
      <c r="F184" s="3"/>
      <c r="G184" s="3"/>
      <c r="H184" s="3"/>
      <c r="I184" s="71"/>
    </row>
    <row r="185" spans="2:9" x14ac:dyDescent="0.2">
      <c r="B185" s="4"/>
      <c r="C185" s="3"/>
      <c r="D185" s="3"/>
      <c r="E185" s="3"/>
      <c r="F185" s="3"/>
      <c r="G185" s="3"/>
      <c r="H185" s="3"/>
      <c r="I185" s="71"/>
    </row>
    <row r="186" spans="2:9" x14ac:dyDescent="0.2">
      <c r="B186" s="4"/>
      <c r="C186" s="3"/>
      <c r="D186" s="3"/>
      <c r="E186" s="3"/>
      <c r="F186" s="3"/>
      <c r="G186" s="3"/>
      <c r="H186" s="3"/>
      <c r="I186" s="71"/>
    </row>
    <row r="187" spans="2:9" x14ac:dyDescent="0.2">
      <c r="B187" s="4"/>
      <c r="C187" s="3"/>
      <c r="D187" s="3"/>
      <c r="E187" s="3"/>
      <c r="F187" s="3"/>
      <c r="G187" s="3"/>
      <c r="H187" s="3"/>
      <c r="I187" s="71"/>
    </row>
    <row r="188" spans="2:9" x14ac:dyDescent="0.2">
      <c r="B188" s="4"/>
      <c r="C188" s="3"/>
      <c r="D188" s="3"/>
      <c r="E188" s="3"/>
      <c r="F188" s="3"/>
      <c r="G188" s="3"/>
      <c r="H188" s="3"/>
      <c r="I188" s="71"/>
    </row>
    <row r="189" spans="2:9" x14ac:dyDescent="0.2">
      <c r="B189" s="4"/>
      <c r="C189" s="3"/>
      <c r="D189" s="3"/>
      <c r="E189" s="3"/>
      <c r="F189" s="3"/>
      <c r="G189" s="3"/>
      <c r="H189" s="3"/>
      <c r="I189" s="71"/>
    </row>
    <row r="190" spans="2:9" x14ac:dyDescent="0.2">
      <c r="B190" s="4"/>
      <c r="C190" s="3"/>
      <c r="D190" s="3"/>
      <c r="E190" s="3"/>
      <c r="F190" s="3"/>
      <c r="G190" s="3"/>
      <c r="H190" s="3"/>
      <c r="I190" s="71"/>
    </row>
    <row r="191" spans="2:9" x14ac:dyDescent="0.2">
      <c r="B191" s="4"/>
      <c r="C191" s="3"/>
      <c r="D191" s="3"/>
      <c r="E191" s="3"/>
      <c r="F191" s="3"/>
      <c r="G191" s="3"/>
      <c r="H191" s="3"/>
      <c r="I191" s="71"/>
    </row>
    <row r="192" spans="2:9" x14ac:dyDescent="0.2">
      <c r="B192" s="4"/>
      <c r="C192" s="3"/>
      <c r="D192" s="3"/>
      <c r="E192" s="3"/>
      <c r="F192" s="3"/>
      <c r="G192" s="3"/>
      <c r="H192" s="3"/>
      <c r="I192" s="71"/>
    </row>
    <row r="193" spans="2:9" x14ac:dyDescent="0.2">
      <c r="B193" s="4"/>
      <c r="C193" s="3"/>
      <c r="D193" s="3"/>
      <c r="E193" s="3"/>
      <c r="F193" s="3"/>
      <c r="G193" s="3"/>
      <c r="H193" s="3"/>
      <c r="I193" s="71"/>
    </row>
    <row r="194" spans="2:9" x14ac:dyDescent="0.2">
      <c r="B194" s="4"/>
      <c r="C194" s="3"/>
      <c r="D194" s="3"/>
      <c r="E194" s="3"/>
      <c r="F194" s="3"/>
      <c r="G194" s="3"/>
      <c r="H194" s="3"/>
      <c r="I194" s="71"/>
    </row>
    <row r="195" spans="2:9" x14ac:dyDescent="0.2">
      <c r="B195" s="4"/>
      <c r="C195" s="3"/>
      <c r="D195" s="3"/>
      <c r="E195" s="3"/>
      <c r="F195" s="3"/>
      <c r="G195" s="3"/>
      <c r="H195" s="3"/>
      <c r="I195" s="71"/>
    </row>
    <row r="196" spans="2:9" x14ac:dyDescent="0.2">
      <c r="B196" s="4"/>
      <c r="C196" s="3"/>
      <c r="D196" s="3"/>
      <c r="E196" s="3"/>
      <c r="F196" s="3"/>
      <c r="G196" s="3"/>
      <c r="H196" s="3"/>
      <c r="I196" s="71"/>
    </row>
    <row r="197" spans="2:9" x14ac:dyDescent="0.2">
      <c r="B197" s="4"/>
      <c r="C197" s="3"/>
      <c r="D197" s="3"/>
      <c r="E197" s="3"/>
      <c r="F197" s="3"/>
      <c r="G197" s="3"/>
      <c r="H197" s="3"/>
      <c r="I197" s="71"/>
    </row>
    <row r="198" spans="2:9" x14ac:dyDescent="0.2">
      <c r="B198" s="4"/>
      <c r="C198" s="3"/>
      <c r="D198" s="3"/>
      <c r="E198" s="3"/>
      <c r="F198" s="3"/>
      <c r="G198" s="3"/>
      <c r="H198" s="3"/>
      <c r="I198" s="71"/>
    </row>
    <row r="199" spans="2:9" x14ac:dyDescent="0.2">
      <c r="B199" s="4"/>
      <c r="C199" s="3"/>
      <c r="D199" s="3"/>
      <c r="E199" s="3"/>
      <c r="F199" s="3"/>
      <c r="G199" s="3"/>
      <c r="H199" s="3"/>
      <c r="I199" s="71"/>
    </row>
    <row r="200" spans="2:9" x14ac:dyDescent="0.2">
      <c r="B200" s="4"/>
      <c r="C200" s="3"/>
      <c r="D200" s="3"/>
      <c r="E200" s="3"/>
      <c r="F200" s="3"/>
      <c r="G200" s="3"/>
      <c r="H200" s="3"/>
      <c r="I200" s="71"/>
    </row>
    <row r="201" spans="2:9" x14ac:dyDescent="0.2">
      <c r="B201" s="4"/>
      <c r="C201" s="3"/>
      <c r="D201" s="3"/>
      <c r="E201" s="3"/>
      <c r="F201" s="3"/>
      <c r="G201" s="3"/>
      <c r="H201" s="3"/>
      <c r="I201" s="71"/>
    </row>
    <row r="202" spans="2:9" x14ac:dyDescent="0.2">
      <c r="B202" s="4"/>
      <c r="C202" s="3"/>
      <c r="D202" s="3"/>
      <c r="E202" s="3"/>
      <c r="F202" s="3"/>
      <c r="G202" s="3"/>
      <c r="H202" s="3"/>
      <c r="I202" s="71"/>
    </row>
    <row r="203" spans="2:9" x14ac:dyDescent="0.2">
      <c r="B203" s="4"/>
      <c r="C203" s="3"/>
      <c r="D203" s="3"/>
      <c r="E203" s="3"/>
      <c r="F203" s="3"/>
      <c r="G203" s="3"/>
      <c r="H203" s="3"/>
      <c r="I203" s="71"/>
    </row>
    <row r="204" spans="2:9" x14ac:dyDescent="0.2">
      <c r="B204" s="4"/>
      <c r="C204" s="3"/>
      <c r="D204" s="3"/>
      <c r="E204" s="3"/>
      <c r="F204" s="3"/>
      <c r="G204" s="3"/>
      <c r="H204" s="3"/>
      <c r="I204" s="71"/>
    </row>
    <row r="205" spans="2:9" x14ac:dyDescent="0.2">
      <c r="B205" s="4"/>
      <c r="C205" s="3"/>
      <c r="D205" s="3"/>
      <c r="E205" s="3"/>
      <c r="F205" s="3"/>
      <c r="G205" s="3"/>
      <c r="H205" s="3"/>
      <c r="I205" s="71"/>
    </row>
    <row r="206" spans="2:9" x14ac:dyDescent="0.2">
      <c r="B206" s="4"/>
      <c r="C206" s="3"/>
      <c r="D206" s="3"/>
      <c r="E206" s="3"/>
      <c r="F206" s="3"/>
      <c r="G206" s="3"/>
      <c r="H206" s="3"/>
      <c r="I206" s="71"/>
    </row>
    <row r="207" spans="2:9" x14ac:dyDescent="0.2">
      <c r="B207" s="4"/>
      <c r="C207" s="3"/>
      <c r="D207" s="3"/>
      <c r="E207" s="3"/>
      <c r="F207" s="3"/>
      <c r="G207" s="3"/>
      <c r="H207" s="3"/>
      <c r="I207" s="71"/>
    </row>
    <row r="208" spans="2:9" x14ac:dyDescent="0.2">
      <c r="B208" s="4"/>
      <c r="C208" s="3"/>
      <c r="D208" s="3"/>
      <c r="E208" s="3"/>
      <c r="F208" s="3"/>
      <c r="G208" s="3"/>
      <c r="H208" s="3"/>
      <c r="I208" s="71"/>
    </row>
    <row r="209" spans="2:9" x14ac:dyDescent="0.2">
      <c r="B209" s="4"/>
      <c r="C209" s="3"/>
      <c r="D209" s="3"/>
      <c r="E209" s="3"/>
      <c r="F209" s="3"/>
      <c r="G209" s="3"/>
      <c r="H209" s="3"/>
      <c r="I209" s="71"/>
    </row>
    <row r="210" spans="2:9" x14ac:dyDescent="0.2">
      <c r="B210" s="4"/>
      <c r="C210" s="3"/>
      <c r="D210" s="3"/>
      <c r="E210" s="3"/>
      <c r="F210" s="3"/>
      <c r="G210" s="3"/>
      <c r="H210" s="3"/>
      <c r="I210" s="71"/>
    </row>
    <row r="211" spans="2:9" x14ac:dyDescent="0.2">
      <c r="B211" s="4"/>
      <c r="C211" s="3"/>
      <c r="D211" s="3"/>
      <c r="E211" s="3"/>
      <c r="F211" s="3"/>
      <c r="G211" s="3"/>
      <c r="H211" s="3"/>
      <c r="I211" s="71"/>
    </row>
    <row r="212" spans="2:9" x14ac:dyDescent="0.2">
      <c r="B212" s="4"/>
      <c r="C212" s="3"/>
      <c r="D212" s="3"/>
      <c r="E212" s="3"/>
      <c r="F212" s="3"/>
      <c r="G212" s="3"/>
      <c r="H212" s="3"/>
      <c r="I212" s="71"/>
    </row>
    <row r="213" spans="2:9" x14ac:dyDescent="0.2">
      <c r="B213" s="4"/>
      <c r="C213" s="3"/>
      <c r="D213" s="3"/>
      <c r="E213" s="3"/>
      <c r="F213" s="3"/>
      <c r="G213" s="3"/>
      <c r="H213" s="3"/>
      <c r="I213" s="71"/>
    </row>
    <row r="214" spans="2:9" x14ac:dyDescent="0.2">
      <c r="B214" s="4"/>
      <c r="C214" s="3"/>
      <c r="D214" s="3"/>
      <c r="E214" s="3"/>
      <c r="F214" s="3"/>
      <c r="G214" s="3"/>
      <c r="H214" s="3"/>
      <c r="I214" s="71"/>
    </row>
    <row r="215" spans="2:9" x14ac:dyDescent="0.2">
      <c r="B215" s="4"/>
      <c r="C215" s="3"/>
      <c r="D215" s="3"/>
      <c r="E215" s="3"/>
      <c r="F215" s="3"/>
      <c r="G215" s="3"/>
      <c r="H215" s="3"/>
      <c r="I215" s="71"/>
    </row>
    <row r="216" spans="2:9" x14ac:dyDescent="0.2">
      <c r="B216" s="4"/>
      <c r="C216" s="3"/>
      <c r="D216" s="3"/>
      <c r="E216" s="3"/>
      <c r="F216" s="3"/>
      <c r="G216" s="3"/>
      <c r="H216" s="3"/>
      <c r="I216" s="71"/>
    </row>
    <row r="217" spans="2:9" x14ac:dyDescent="0.2">
      <c r="B217" s="4"/>
      <c r="C217" s="3"/>
      <c r="D217" s="3"/>
      <c r="E217" s="3"/>
      <c r="F217" s="3"/>
      <c r="G217" s="3"/>
      <c r="H217" s="3"/>
      <c r="I217" s="71"/>
    </row>
    <row r="218" spans="2:9" x14ac:dyDescent="0.2">
      <c r="B218" s="4"/>
      <c r="C218" s="3"/>
      <c r="D218" s="3"/>
      <c r="E218" s="3"/>
      <c r="F218" s="3"/>
      <c r="G218" s="3"/>
      <c r="H218" s="3"/>
      <c r="I218" s="71"/>
    </row>
    <row r="219" spans="2:9" x14ac:dyDescent="0.2">
      <c r="B219" s="4"/>
      <c r="C219" s="3"/>
      <c r="D219" s="3"/>
      <c r="E219" s="3"/>
      <c r="F219" s="3"/>
      <c r="G219" s="3"/>
      <c r="H219" s="3"/>
      <c r="I219" s="71"/>
    </row>
    <row r="220" spans="2:9" x14ac:dyDescent="0.2">
      <c r="B220" s="4"/>
      <c r="C220" s="3"/>
      <c r="D220" s="3"/>
      <c r="E220" s="3"/>
      <c r="F220" s="3"/>
      <c r="G220" s="3"/>
      <c r="H220" s="3"/>
      <c r="I220" s="71"/>
    </row>
    <row r="221" spans="2:9" x14ac:dyDescent="0.2">
      <c r="B221" s="4"/>
      <c r="C221" s="3"/>
      <c r="D221" s="3"/>
      <c r="E221" s="3"/>
      <c r="F221" s="3"/>
      <c r="G221" s="3"/>
      <c r="H221" s="3"/>
      <c r="I221" s="71"/>
    </row>
    <row r="222" spans="2:9" x14ac:dyDescent="0.2">
      <c r="B222" s="4"/>
      <c r="C222" s="3"/>
      <c r="D222" s="3"/>
      <c r="E222" s="3"/>
      <c r="F222" s="3"/>
      <c r="G222" s="3"/>
      <c r="H222" s="3"/>
      <c r="I222" s="71"/>
    </row>
    <row r="223" spans="2:9" x14ac:dyDescent="0.2">
      <c r="B223" s="4"/>
      <c r="C223" s="3"/>
      <c r="D223" s="3"/>
      <c r="E223" s="3"/>
      <c r="F223" s="3"/>
      <c r="G223" s="3"/>
      <c r="H223" s="3"/>
      <c r="I223" s="71"/>
    </row>
    <row r="224" spans="2:9" x14ac:dyDescent="0.2">
      <c r="B224" s="4"/>
      <c r="C224" s="3"/>
      <c r="D224" s="3"/>
      <c r="E224" s="3"/>
      <c r="F224" s="3"/>
      <c r="G224" s="3"/>
      <c r="H224" s="3"/>
      <c r="I224" s="71"/>
    </row>
    <row r="225" spans="2:9" x14ac:dyDescent="0.2">
      <c r="B225" s="4"/>
      <c r="C225" s="3"/>
      <c r="D225" s="3"/>
      <c r="E225" s="3"/>
      <c r="F225" s="3"/>
      <c r="G225" s="3"/>
      <c r="H225" s="3"/>
      <c r="I225" s="71"/>
    </row>
    <row r="226" spans="2:9" x14ac:dyDescent="0.2">
      <c r="B226" s="4"/>
      <c r="C226" s="3"/>
      <c r="D226" s="3"/>
      <c r="E226" s="3"/>
      <c r="F226" s="3"/>
      <c r="G226" s="3"/>
      <c r="H226" s="3"/>
      <c r="I226" s="71"/>
    </row>
    <row r="227" spans="2:9" x14ac:dyDescent="0.2">
      <c r="B227" s="4"/>
      <c r="C227" s="3"/>
      <c r="D227" s="3"/>
      <c r="E227" s="3"/>
      <c r="F227" s="3"/>
      <c r="G227" s="3"/>
      <c r="H227" s="3"/>
      <c r="I227" s="71"/>
    </row>
    <row r="228" spans="2:9" x14ac:dyDescent="0.2">
      <c r="B228" s="4"/>
      <c r="C228" s="3"/>
      <c r="D228" s="3"/>
      <c r="E228" s="3"/>
      <c r="F228" s="3"/>
      <c r="G228" s="3"/>
      <c r="H228" s="3"/>
      <c r="I228" s="71"/>
    </row>
    <row r="229" spans="2:9" x14ac:dyDescent="0.2">
      <c r="B229" s="4"/>
      <c r="C229" s="3"/>
      <c r="D229" s="3"/>
      <c r="E229" s="3"/>
      <c r="F229" s="3"/>
      <c r="G229" s="3"/>
      <c r="H229" s="3"/>
      <c r="I229" s="71"/>
    </row>
    <row r="230" spans="2:9" x14ac:dyDescent="0.2">
      <c r="B230" s="4"/>
      <c r="C230" s="3"/>
      <c r="D230" s="3"/>
      <c r="E230" s="3"/>
      <c r="F230" s="3"/>
      <c r="G230" s="3"/>
      <c r="H230" s="3"/>
      <c r="I230" s="71"/>
    </row>
    <row r="231" spans="2:9" x14ac:dyDescent="0.2">
      <c r="B231" s="4"/>
      <c r="C231" s="3"/>
      <c r="D231" s="3"/>
      <c r="E231" s="3"/>
      <c r="F231" s="3"/>
      <c r="G231" s="3"/>
      <c r="H231" s="3"/>
      <c r="I231" s="71"/>
    </row>
    <row r="232" spans="2:9" x14ac:dyDescent="0.2">
      <c r="B232" s="4"/>
      <c r="C232" s="3"/>
      <c r="D232" s="3"/>
      <c r="E232" s="3"/>
      <c r="F232" s="3"/>
      <c r="G232" s="3"/>
      <c r="H232" s="3"/>
      <c r="I232" s="71"/>
    </row>
    <row r="233" spans="2:9" x14ac:dyDescent="0.2">
      <c r="B233" s="4"/>
      <c r="C233" s="3"/>
      <c r="D233" s="3"/>
      <c r="E233" s="3"/>
      <c r="F233" s="3"/>
      <c r="G233" s="3"/>
      <c r="H233" s="3"/>
      <c r="I233" s="71"/>
    </row>
    <row r="234" spans="2:9" x14ac:dyDescent="0.2">
      <c r="B234" s="4"/>
      <c r="C234" s="3"/>
      <c r="D234" s="3"/>
      <c r="E234" s="3"/>
      <c r="F234" s="3"/>
      <c r="G234" s="3"/>
      <c r="H234" s="3"/>
      <c r="I234" s="71"/>
    </row>
    <row r="235" spans="2:9" x14ac:dyDescent="0.2">
      <c r="B235" s="4"/>
      <c r="C235" s="3"/>
      <c r="D235" s="3"/>
      <c r="E235" s="3"/>
      <c r="F235" s="3"/>
      <c r="G235" s="3"/>
      <c r="H235" s="3"/>
      <c r="I235" s="71"/>
    </row>
    <row r="236" spans="2:9" x14ac:dyDescent="0.2">
      <c r="B236" s="4"/>
      <c r="C236" s="3"/>
      <c r="D236" s="3"/>
      <c r="E236" s="3"/>
      <c r="F236" s="3"/>
      <c r="G236" s="3"/>
      <c r="H236" s="3"/>
      <c r="I236" s="71"/>
    </row>
    <row r="237" spans="2:9" x14ac:dyDescent="0.2">
      <c r="B237" s="4"/>
      <c r="C237" s="3"/>
      <c r="D237" s="3"/>
      <c r="E237" s="3"/>
      <c r="F237" s="3"/>
      <c r="G237" s="3"/>
      <c r="H237" s="3"/>
      <c r="I237" s="71"/>
    </row>
    <row r="238" spans="2:9" x14ac:dyDescent="0.2">
      <c r="B238" s="4"/>
      <c r="C238" s="3"/>
      <c r="D238" s="3"/>
      <c r="E238" s="3"/>
      <c r="F238" s="3"/>
      <c r="G238" s="3"/>
      <c r="H238" s="3"/>
      <c r="I238" s="71"/>
    </row>
    <row r="239" spans="2:9" x14ac:dyDescent="0.2">
      <c r="B239" s="4"/>
      <c r="C239" s="3"/>
      <c r="D239" s="3"/>
      <c r="E239" s="3"/>
      <c r="F239" s="3"/>
      <c r="G239" s="3"/>
      <c r="H239" s="3"/>
      <c r="I239" s="71"/>
    </row>
    <row r="240" spans="2:9" x14ac:dyDescent="0.2">
      <c r="B240" s="4"/>
      <c r="C240" s="3"/>
      <c r="D240" s="3"/>
      <c r="E240" s="3"/>
      <c r="F240" s="3"/>
      <c r="G240" s="3"/>
      <c r="H240" s="3"/>
      <c r="I240" s="71"/>
    </row>
    <row r="241" spans="2:9" x14ac:dyDescent="0.2">
      <c r="B241" s="4"/>
      <c r="C241" s="3"/>
      <c r="D241" s="3"/>
      <c r="E241" s="3"/>
      <c r="F241" s="3"/>
      <c r="G241" s="3"/>
      <c r="H241" s="3"/>
      <c r="I241" s="71"/>
    </row>
    <row r="242" spans="2:9" x14ac:dyDescent="0.2">
      <c r="B242" s="4"/>
      <c r="C242" s="3"/>
      <c r="D242" s="3"/>
      <c r="E242" s="3"/>
      <c r="F242" s="3"/>
      <c r="G242" s="3"/>
      <c r="H242" s="3"/>
      <c r="I242" s="71"/>
    </row>
    <row r="243" spans="2:9" x14ac:dyDescent="0.2">
      <c r="B243" s="4"/>
      <c r="C243" s="3"/>
      <c r="D243" s="3"/>
      <c r="E243" s="3"/>
      <c r="F243" s="3"/>
      <c r="G243" s="3"/>
      <c r="H243" s="3"/>
      <c r="I243" s="71"/>
    </row>
    <row r="244" spans="2:9" x14ac:dyDescent="0.2">
      <c r="B244" s="4"/>
      <c r="C244" s="3"/>
      <c r="D244" s="3"/>
      <c r="E244" s="3"/>
      <c r="F244" s="3"/>
      <c r="G244" s="3"/>
      <c r="H244" s="3"/>
      <c r="I244" s="71"/>
    </row>
    <row r="245" spans="2:9" x14ac:dyDescent="0.2">
      <c r="B245" s="4"/>
      <c r="C245" s="3"/>
      <c r="D245" s="3"/>
      <c r="E245" s="3"/>
      <c r="F245" s="3"/>
      <c r="G245" s="3"/>
      <c r="H245" s="3"/>
      <c r="I245" s="71"/>
    </row>
    <row r="246" spans="2:9" x14ac:dyDescent="0.2">
      <c r="B246" s="4"/>
      <c r="C246" s="3"/>
      <c r="D246" s="3"/>
      <c r="E246" s="3"/>
      <c r="F246" s="3"/>
      <c r="G246" s="3"/>
      <c r="H246" s="3"/>
      <c r="I246" s="71"/>
    </row>
    <row r="247" spans="2:9" x14ac:dyDescent="0.2">
      <c r="B247" s="4"/>
      <c r="C247" s="3"/>
      <c r="D247" s="3"/>
      <c r="E247" s="3"/>
      <c r="F247" s="3"/>
      <c r="G247" s="3"/>
      <c r="H247" s="3"/>
      <c r="I247" s="71"/>
    </row>
    <row r="248" spans="2:9" x14ac:dyDescent="0.2">
      <c r="B248" s="4"/>
      <c r="C248" s="3"/>
      <c r="D248" s="3"/>
      <c r="E248" s="3"/>
      <c r="F248" s="3"/>
      <c r="G248" s="3"/>
      <c r="H248" s="3"/>
      <c r="I248" s="71"/>
    </row>
    <row r="249" spans="2:9" x14ac:dyDescent="0.2">
      <c r="B249" s="4"/>
      <c r="C249" s="3"/>
      <c r="D249" s="3"/>
      <c r="E249" s="3"/>
      <c r="F249" s="3"/>
      <c r="G249" s="3"/>
      <c r="H249" s="3"/>
      <c r="I249" s="71"/>
    </row>
    <row r="250" spans="2:9" x14ac:dyDescent="0.2">
      <c r="B250" s="4"/>
      <c r="C250" s="3"/>
      <c r="D250" s="3"/>
      <c r="E250" s="3"/>
      <c r="F250" s="3"/>
      <c r="G250" s="3"/>
      <c r="H250" s="3"/>
      <c r="I250" s="71"/>
    </row>
    <row r="251" spans="2:9" x14ac:dyDescent="0.2">
      <c r="B251" s="4"/>
      <c r="C251" s="3"/>
      <c r="D251" s="3"/>
      <c r="E251" s="3"/>
      <c r="F251" s="3"/>
      <c r="G251" s="3"/>
      <c r="H251" s="3"/>
      <c r="I251" s="71"/>
    </row>
    <row r="252" spans="2:9" x14ac:dyDescent="0.2">
      <c r="B252" s="4"/>
      <c r="C252" s="3"/>
      <c r="D252" s="3"/>
      <c r="E252" s="3"/>
      <c r="F252" s="3"/>
      <c r="G252" s="3"/>
      <c r="H252" s="3"/>
      <c r="I252" s="71"/>
    </row>
    <row r="253" spans="2:9" x14ac:dyDescent="0.2">
      <c r="B253" s="4"/>
      <c r="C253" s="3"/>
      <c r="D253" s="3"/>
      <c r="E253" s="3"/>
      <c r="F253" s="3"/>
      <c r="G253" s="3"/>
      <c r="H253" s="3"/>
      <c r="I253" s="71"/>
    </row>
    <row r="254" spans="2:9" x14ac:dyDescent="0.2">
      <c r="B254" s="4"/>
      <c r="C254" s="3"/>
      <c r="D254" s="3"/>
      <c r="E254" s="3"/>
      <c r="F254" s="3"/>
      <c r="G254" s="3"/>
      <c r="H254" s="3"/>
      <c r="I254" s="71"/>
    </row>
    <row r="255" spans="2:9" x14ac:dyDescent="0.2">
      <c r="B255" s="4"/>
      <c r="C255" s="3"/>
      <c r="D255" s="3"/>
      <c r="E255" s="3"/>
      <c r="F255" s="3"/>
      <c r="G255" s="3"/>
      <c r="H255" s="3"/>
      <c r="I255" s="71"/>
    </row>
    <row r="256" spans="2:9" x14ac:dyDescent="0.2">
      <c r="B256" s="4"/>
      <c r="C256" s="3"/>
      <c r="D256" s="3"/>
      <c r="E256" s="3"/>
      <c r="F256" s="3"/>
      <c r="G256" s="3"/>
      <c r="H256" s="3"/>
      <c r="I256" s="71"/>
    </row>
    <row r="257" spans="2:9" x14ac:dyDescent="0.2">
      <c r="B257" s="4"/>
      <c r="C257" s="3"/>
      <c r="D257" s="3"/>
      <c r="E257" s="3"/>
      <c r="F257" s="3"/>
      <c r="G257" s="3"/>
      <c r="H257" s="3"/>
      <c r="I257" s="71"/>
    </row>
    <row r="258" spans="2:9" x14ac:dyDescent="0.2">
      <c r="B258" s="4"/>
      <c r="C258" s="3"/>
      <c r="D258" s="3"/>
      <c r="E258" s="3"/>
      <c r="F258" s="3"/>
      <c r="G258" s="3"/>
      <c r="H258" s="3"/>
      <c r="I258" s="71"/>
    </row>
    <row r="259" spans="2:9" x14ac:dyDescent="0.2">
      <c r="B259" s="4"/>
      <c r="C259" s="3"/>
      <c r="D259" s="3"/>
      <c r="E259" s="3"/>
      <c r="F259" s="3"/>
      <c r="G259" s="3"/>
      <c r="H259" s="3"/>
      <c r="I259" s="71"/>
    </row>
    <row r="260" spans="2:9" x14ac:dyDescent="0.2">
      <c r="B260" s="4"/>
      <c r="C260" s="3"/>
      <c r="D260" s="3"/>
      <c r="E260" s="3"/>
      <c r="F260" s="3"/>
      <c r="G260" s="3"/>
      <c r="H260" s="3"/>
      <c r="I260" s="71"/>
    </row>
    <row r="261" spans="2:9" x14ac:dyDescent="0.2">
      <c r="B261" s="4"/>
      <c r="C261" s="3"/>
      <c r="D261" s="3"/>
      <c r="E261" s="3"/>
      <c r="F261" s="3"/>
      <c r="G261" s="3"/>
      <c r="H261" s="3"/>
      <c r="I261" s="71"/>
    </row>
    <row r="262" spans="2:9" x14ac:dyDescent="0.2">
      <c r="B262" s="4"/>
      <c r="C262" s="3"/>
      <c r="D262" s="3"/>
      <c r="E262" s="3"/>
      <c r="F262" s="3"/>
      <c r="G262" s="3"/>
      <c r="H262" s="3"/>
      <c r="I262" s="71"/>
    </row>
    <row r="263" spans="2:9" x14ac:dyDescent="0.2">
      <c r="B263" s="4"/>
      <c r="C263" s="3"/>
      <c r="D263" s="3"/>
      <c r="E263" s="3"/>
      <c r="F263" s="3"/>
      <c r="G263" s="3"/>
      <c r="H263" s="3"/>
      <c r="I263" s="71"/>
    </row>
    <row r="264" spans="2:9" x14ac:dyDescent="0.2">
      <c r="B264" s="4"/>
      <c r="C264" s="3"/>
      <c r="D264" s="3"/>
      <c r="E264" s="3"/>
      <c r="F264" s="3"/>
      <c r="G264" s="3"/>
      <c r="H264" s="3"/>
      <c r="I264" s="71"/>
    </row>
    <row r="265" spans="2:9" x14ac:dyDescent="0.2">
      <c r="B265" s="4"/>
      <c r="C265" s="3"/>
      <c r="D265" s="3"/>
      <c r="E265" s="3"/>
      <c r="F265" s="3"/>
      <c r="G265" s="3"/>
      <c r="H265" s="3"/>
      <c r="I265" s="71"/>
    </row>
    <row r="266" spans="2:9" x14ac:dyDescent="0.2">
      <c r="B266" s="4"/>
      <c r="C266" s="3"/>
      <c r="D266" s="3"/>
      <c r="E266" s="3"/>
      <c r="F266" s="3"/>
      <c r="G266" s="3"/>
      <c r="H266" s="3"/>
      <c r="I266" s="71"/>
    </row>
    <row r="267" spans="2:9" x14ac:dyDescent="0.2">
      <c r="B267" s="4"/>
      <c r="C267" s="3"/>
      <c r="D267" s="3"/>
      <c r="E267" s="3"/>
      <c r="F267" s="3"/>
      <c r="G267" s="3"/>
      <c r="H267" s="3"/>
      <c r="I267" s="71"/>
    </row>
    <row r="268" spans="2:9" x14ac:dyDescent="0.2">
      <c r="B268" s="4"/>
      <c r="C268" s="3"/>
      <c r="D268" s="3"/>
      <c r="E268" s="3"/>
      <c r="F268" s="3"/>
      <c r="G268" s="3"/>
      <c r="H268" s="3"/>
      <c r="I268" s="71"/>
    </row>
    <row r="269" spans="2:9" x14ac:dyDescent="0.2">
      <c r="B269" s="4"/>
      <c r="C269" s="3"/>
      <c r="D269" s="3"/>
      <c r="E269" s="3"/>
      <c r="F269" s="3"/>
      <c r="G269" s="3"/>
      <c r="H269" s="3"/>
      <c r="I269" s="71"/>
    </row>
    <row r="270" spans="2:9" x14ac:dyDescent="0.2">
      <c r="B270" s="4"/>
      <c r="C270" s="3"/>
      <c r="D270" s="3"/>
      <c r="E270" s="3"/>
      <c r="F270" s="3"/>
      <c r="G270" s="3"/>
      <c r="H270" s="3"/>
      <c r="I270" s="71"/>
    </row>
    <row r="271" spans="2:9" x14ac:dyDescent="0.2">
      <c r="B271" s="4"/>
      <c r="C271" s="3"/>
      <c r="D271" s="3"/>
      <c r="E271" s="3"/>
      <c r="F271" s="3"/>
      <c r="G271" s="3"/>
      <c r="H271" s="3"/>
      <c r="I271" s="71"/>
    </row>
    <row r="272" spans="2:9" x14ac:dyDescent="0.2">
      <c r="B272" s="4"/>
      <c r="C272" s="3"/>
      <c r="D272" s="3"/>
      <c r="E272" s="3"/>
      <c r="F272" s="3"/>
      <c r="G272" s="3"/>
      <c r="H272" s="3"/>
      <c r="I272" s="71"/>
    </row>
    <row r="273" spans="2:9" x14ac:dyDescent="0.2">
      <c r="B273" s="4"/>
      <c r="C273" s="3"/>
      <c r="D273" s="3"/>
      <c r="E273" s="3"/>
      <c r="F273" s="3"/>
      <c r="G273" s="3"/>
      <c r="H273" s="3"/>
      <c r="I273" s="71"/>
    </row>
    <row r="274" spans="2:9" x14ac:dyDescent="0.2">
      <c r="B274" s="4"/>
      <c r="C274" s="3"/>
      <c r="D274" s="3"/>
      <c r="E274" s="3"/>
      <c r="F274" s="3"/>
      <c r="G274" s="3"/>
      <c r="H274" s="3"/>
      <c r="I274" s="71"/>
    </row>
    <row r="275" spans="2:9" x14ac:dyDescent="0.2">
      <c r="B275" s="4"/>
      <c r="C275" s="3"/>
      <c r="D275" s="3"/>
      <c r="E275" s="3"/>
      <c r="F275" s="3"/>
      <c r="G275" s="3"/>
      <c r="H275" s="3"/>
      <c r="I275" s="71"/>
    </row>
    <row r="276" spans="2:9" x14ac:dyDescent="0.2">
      <c r="B276" s="4"/>
      <c r="C276" s="3"/>
      <c r="D276" s="3"/>
      <c r="E276" s="3"/>
      <c r="F276" s="3"/>
      <c r="G276" s="3"/>
      <c r="H276" s="3"/>
      <c r="I276" s="71"/>
    </row>
    <row r="277" spans="2:9" x14ac:dyDescent="0.2">
      <c r="B277" s="4"/>
      <c r="C277" s="3"/>
      <c r="D277" s="3"/>
      <c r="E277" s="3"/>
      <c r="F277" s="3"/>
      <c r="G277" s="3"/>
      <c r="H277" s="3"/>
      <c r="I277" s="71"/>
    </row>
    <row r="278" spans="2:9" x14ac:dyDescent="0.2">
      <c r="B278" s="4"/>
      <c r="C278" s="3"/>
      <c r="D278" s="3"/>
      <c r="E278" s="3"/>
      <c r="F278" s="3"/>
      <c r="G278" s="3"/>
      <c r="H278" s="3"/>
      <c r="I278" s="71"/>
    </row>
    <row r="279" spans="2:9" x14ac:dyDescent="0.2">
      <c r="B279" s="4"/>
      <c r="C279" s="3"/>
      <c r="D279" s="3"/>
      <c r="E279" s="3"/>
      <c r="F279" s="3"/>
      <c r="G279" s="3"/>
      <c r="H279" s="3"/>
      <c r="I279" s="71"/>
    </row>
    <row r="280" spans="2:9" x14ac:dyDescent="0.2">
      <c r="B280" s="4"/>
      <c r="C280" s="3"/>
      <c r="D280" s="3"/>
      <c r="E280" s="3"/>
      <c r="F280" s="3"/>
      <c r="G280" s="3"/>
      <c r="H280" s="3"/>
      <c r="I280" s="71"/>
    </row>
    <row r="281" spans="2:9" x14ac:dyDescent="0.2">
      <c r="B281" s="4"/>
      <c r="C281" s="3"/>
      <c r="D281" s="3"/>
      <c r="E281" s="3"/>
      <c r="F281" s="3"/>
      <c r="G281" s="3"/>
      <c r="H281" s="3"/>
      <c r="I281" s="71"/>
    </row>
    <row r="282" spans="2:9" x14ac:dyDescent="0.2">
      <c r="B282" s="4"/>
      <c r="C282" s="3"/>
      <c r="D282" s="3"/>
      <c r="E282" s="3"/>
      <c r="F282" s="3"/>
      <c r="G282" s="3"/>
      <c r="H282" s="3"/>
      <c r="I282" s="71"/>
    </row>
    <row r="283" spans="2:9" x14ac:dyDescent="0.2">
      <c r="B283" s="4"/>
      <c r="C283" s="3"/>
      <c r="D283" s="3"/>
      <c r="E283" s="3"/>
      <c r="F283" s="3"/>
      <c r="G283" s="3"/>
      <c r="H283" s="3"/>
      <c r="I283" s="71"/>
    </row>
    <row r="284" spans="2:9" x14ac:dyDescent="0.2">
      <c r="B284" s="4"/>
      <c r="C284" s="3"/>
      <c r="D284" s="3"/>
      <c r="E284" s="3"/>
      <c r="F284" s="3"/>
      <c r="G284" s="3"/>
      <c r="H284" s="3"/>
      <c r="I284" s="71"/>
    </row>
    <row r="285" spans="2:9" x14ac:dyDescent="0.2">
      <c r="B285" s="4"/>
      <c r="C285" s="3"/>
      <c r="D285" s="3"/>
      <c r="E285" s="3"/>
      <c r="F285" s="3"/>
      <c r="G285" s="3"/>
      <c r="H285" s="3"/>
      <c r="I285" s="71"/>
    </row>
    <row r="286" spans="2:9" x14ac:dyDescent="0.2">
      <c r="B286" s="4"/>
      <c r="C286" s="3"/>
      <c r="D286" s="3"/>
      <c r="E286" s="3"/>
      <c r="F286" s="3"/>
      <c r="G286" s="3"/>
      <c r="H286" s="3"/>
      <c r="I286" s="71"/>
    </row>
    <row r="287" spans="2:9" x14ac:dyDescent="0.2">
      <c r="B287" s="4"/>
      <c r="C287" s="3"/>
      <c r="D287" s="3"/>
      <c r="E287" s="3"/>
      <c r="F287" s="3"/>
      <c r="G287" s="3"/>
      <c r="H287" s="3"/>
      <c r="I287" s="71"/>
    </row>
    <row r="288" spans="2:9" x14ac:dyDescent="0.2">
      <c r="B288" s="4"/>
      <c r="C288" s="3"/>
      <c r="D288" s="3"/>
      <c r="E288" s="3"/>
      <c r="F288" s="3"/>
      <c r="G288" s="3"/>
      <c r="H288" s="3"/>
      <c r="I288" s="71"/>
    </row>
    <row r="289" spans="2:9" x14ac:dyDescent="0.2">
      <c r="B289" s="4"/>
      <c r="C289" s="3"/>
      <c r="D289" s="3"/>
      <c r="E289" s="3"/>
      <c r="F289" s="3"/>
      <c r="G289" s="3"/>
      <c r="H289" s="3"/>
      <c r="I289" s="71"/>
    </row>
    <row r="290" spans="2:9" x14ac:dyDescent="0.2">
      <c r="B290" s="4"/>
      <c r="C290" s="3"/>
      <c r="D290" s="3"/>
      <c r="E290" s="3"/>
      <c r="F290" s="3"/>
      <c r="G290" s="3"/>
      <c r="H290" s="3"/>
      <c r="I290" s="71"/>
    </row>
    <row r="291" spans="2:9" x14ac:dyDescent="0.2">
      <c r="B291" s="4"/>
      <c r="C291" s="3"/>
      <c r="D291" s="3"/>
      <c r="E291" s="3"/>
      <c r="F291" s="3"/>
      <c r="G291" s="3"/>
      <c r="H291" s="3"/>
      <c r="I291" s="71"/>
    </row>
    <row r="292" spans="2:9" x14ac:dyDescent="0.2">
      <c r="B292" s="4"/>
      <c r="C292" s="3"/>
      <c r="D292" s="3"/>
      <c r="E292" s="3"/>
      <c r="F292" s="3"/>
      <c r="G292" s="3"/>
      <c r="H292" s="3"/>
      <c r="I292" s="71"/>
    </row>
    <row r="293" spans="2:9" x14ac:dyDescent="0.2">
      <c r="B293" s="4"/>
      <c r="C293" s="3"/>
      <c r="D293" s="3"/>
      <c r="E293" s="3"/>
      <c r="F293" s="3"/>
      <c r="G293" s="3"/>
      <c r="H293" s="3"/>
      <c r="I293" s="71"/>
    </row>
    <row r="294" spans="2:9" x14ac:dyDescent="0.2">
      <c r="B294" s="4"/>
      <c r="C294" s="3"/>
      <c r="D294" s="3"/>
      <c r="E294" s="3"/>
      <c r="F294" s="3"/>
      <c r="G294" s="3"/>
      <c r="H294" s="3"/>
      <c r="I294" s="71"/>
    </row>
    <row r="295" spans="2:9" x14ac:dyDescent="0.2">
      <c r="B295" s="4"/>
      <c r="C295" s="3"/>
      <c r="D295" s="3"/>
      <c r="E295" s="3"/>
      <c r="F295" s="3"/>
      <c r="G295" s="3"/>
      <c r="H295" s="3"/>
      <c r="I295" s="71"/>
    </row>
    <row r="296" spans="2:9" x14ac:dyDescent="0.2">
      <c r="B296" s="4"/>
      <c r="C296" s="3"/>
      <c r="D296" s="3"/>
      <c r="E296" s="3"/>
      <c r="F296" s="3"/>
      <c r="G296" s="3"/>
      <c r="H296" s="3"/>
      <c r="I296" s="71"/>
    </row>
    <row r="297" spans="2:9" x14ac:dyDescent="0.2">
      <c r="B297" s="4"/>
      <c r="C297" s="3"/>
      <c r="D297" s="3"/>
      <c r="E297" s="3"/>
      <c r="F297" s="3"/>
      <c r="G297" s="3"/>
      <c r="H297" s="3"/>
      <c r="I297" s="71"/>
    </row>
    <row r="298" spans="2:9" x14ac:dyDescent="0.2">
      <c r="B298" s="4"/>
      <c r="C298" s="3"/>
      <c r="D298" s="3"/>
      <c r="E298" s="3"/>
      <c r="F298" s="3"/>
      <c r="G298" s="3"/>
      <c r="H298" s="3"/>
      <c r="I298" s="71"/>
    </row>
    <row r="299" spans="2:9" x14ac:dyDescent="0.2">
      <c r="B299" s="4"/>
      <c r="C299" s="3"/>
      <c r="D299" s="3"/>
      <c r="E299" s="3"/>
      <c r="F299" s="3"/>
      <c r="G299" s="3"/>
      <c r="H299" s="3"/>
      <c r="I299" s="71"/>
    </row>
    <row r="300" spans="2:9" x14ac:dyDescent="0.2">
      <c r="B300" s="4"/>
      <c r="C300" s="3"/>
      <c r="D300" s="3"/>
      <c r="E300" s="3"/>
      <c r="F300" s="3"/>
      <c r="G300" s="3"/>
      <c r="H300" s="3"/>
      <c r="I300" s="71"/>
    </row>
    <row r="301" spans="2:9" x14ac:dyDescent="0.2">
      <c r="B301" s="4"/>
      <c r="C301" s="3"/>
      <c r="D301" s="3"/>
      <c r="E301" s="3"/>
      <c r="F301" s="3"/>
      <c r="G301" s="3"/>
      <c r="H301" s="3"/>
      <c r="I301" s="71"/>
    </row>
    <row r="302" spans="2:9" x14ac:dyDescent="0.2">
      <c r="B302" s="4"/>
      <c r="C302" s="3"/>
      <c r="D302" s="3"/>
      <c r="E302" s="3"/>
      <c r="F302" s="3"/>
      <c r="G302" s="3"/>
      <c r="H302" s="3"/>
      <c r="I302" s="71"/>
    </row>
    <row r="303" spans="2:9" x14ac:dyDescent="0.2">
      <c r="B303" s="4"/>
      <c r="C303" s="3"/>
      <c r="D303" s="3"/>
      <c r="E303" s="3"/>
      <c r="F303" s="3"/>
      <c r="G303" s="3"/>
      <c r="H303" s="3"/>
      <c r="I303" s="71"/>
    </row>
    <row r="304" spans="2:9" x14ac:dyDescent="0.2">
      <c r="B304" s="4"/>
      <c r="C304" s="3"/>
      <c r="D304" s="3"/>
      <c r="E304" s="3"/>
      <c r="F304" s="3"/>
      <c r="G304" s="3"/>
      <c r="H304" s="3"/>
      <c r="I304" s="71"/>
    </row>
    <row r="305" spans="2:9" x14ac:dyDescent="0.2">
      <c r="B305" s="4"/>
      <c r="C305" s="3"/>
      <c r="D305" s="3"/>
      <c r="E305" s="3"/>
      <c r="F305" s="3"/>
      <c r="G305" s="3"/>
      <c r="H305" s="3"/>
      <c r="I305" s="71"/>
    </row>
    <row r="306" spans="2:9" x14ac:dyDescent="0.2">
      <c r="B306" s="4"/>
      <c r="C306" s="3"/>
      <c r="D306" s="3"/>
      <c r="E306" s="3"/>
      <c r="F306" s="3"/>
      <c r="G306" s="3"/>
      <c r="H306" s="3"/>
      <c r="I306" s="71"/>
    </row>
    <row r="307" spans="2:9" x14ac:dyDescent="0.2">
      <c r="B307" s="4"/>
      <c r="C307" s="3"/>
      <c r="D307" s="3"/>
      <c r="E307" s="3"/>
      <c r="F307" s="3"/>
      <c r="G307" s="3"/>
      <c r="H307" s="3"/>
      <c r="I307" s="71"/>
    </row>
    <row r="308" spans="2:9" x14ac:dyDescent="0.2">
      <c r="B308" s="4"/>
      <c r="C308" s="3"/>
      <c r="D308" s="3"/>
      <c r="E308" s="3"/>
      <c r="F308" s="3"/>
      <c r="G308" s="3"/>
      <c r="H308" s="3"/>
      <c r="I308" s="71"/>
    </row>
    <row r="309" spans="2:9" x14ac:dyDescent="0.2">
      <c r="B309" s="4"/>
      <c r="C309" s="3"/>
      <c r="D309" s="3"/>
      <c r="E309" s="3"/>
      <c r="F309" s="3"/>
      <c r="G309" s="3"/>
      <c r="H309" s="3"/>
      <c r="I309" s="71"/>
    </row>
    <row r="310" spans="2:9" x14ac:dyDescent="0.2">
      <c r="B310" s="4"/>
      <c r="C310" s="3"/>
      <c r="D310" s="3"/>
      <c r="E310" s="3"/>
      <c r="F310" s="3"/>
      <c r="G310" s="3"/>
      <c r="H310" s="3"/>
      <c r="I310" s="71"/>
    </row>
    <row r="311" spans="2:9" x14ac:dyDescent="0.2">
      <c r="B311" s="4"/>
      <c r="C311" s="3"/>
      <c r="D311" s="3"/>
      <c r="E311" s="3"/>
      <c r="F311" s="3"/>
      <c r="G311" s="3"/>
      <c r="H311" s="3"/>
      <c r="I311" s="71"/>
    </row>
    <row r="312" spans="2:9" x14ac:dyDescent="0.2">
      <c r="B312" s="4"/>
      <c r="C312" s="3"/>
      <c r="D312" s="3"/>
      <c r="E312" s="3"/>
      <c r="F312" s="3"/>
      <c r="G312" s="3"/>
      <c r="H312" s="3"/>
      <c r="I312" s="71"/>
    </row>
    <row r="313" spans="2:9" x14ac:dyDescent="0.2">
      <c r="B313" s="4"/>
      <c r="C313" s="3"/>
      <c r="D313" s="3"/>
      <c r="E313" s="3"/>
      <c r="F313" s="3"/>
      <c r="G313" s="3"/>
      <c r="H313" s="3"/>
      <c r="I313" s="71"/>
    </row>
    <row r="314" spans="2:9" x14ac:dyDescent="0.2">
      <c r="B314" s="4"/>
      <c r="C314" s="3"/>
      <c r="D314" s="3"/>
      <c r="E314" s="3"/>
      <c r="F314" s="3"/>
      <c r="G314" s="3"/>
      <c r="H314" s="3"/>
      <c r="I314" s="71"/>
    </row>
    <row r="315" spans="2:9" x14ac:dyDescent="0.2">
      <c r="B315" s="4"/>
      <c r="C315" s="3"/>
      <c r="D315" s="3"/>
      <c r="E315" s="3"/>
      <c r="F315" s="3"/>
      <c r="G315" s="3"/>
      <c r="H315" s="3"/>
      <c r="I315" s="71"/>
    </row>
    <row r="316" spans="2:9" x14ac:dyDescent="0.2">
      <c r="B316" s="4"/>
      <c r="C316" s="3"/>
      <c r="D316" s="3"/>
      <c r="E316" s="3"/>
      <c r="F316" s="3"/>
      <c r="G316" s="3"/>
      <c r="H316" s="3"/>
      <c r="I316" s="71"/>
    </row>
    <row r="317" spans="2:9" x14ac:dyDescent="0.2">
      <c r="B317" s="4"/>
      <c r="C317" s="3"/>
      <c r="D317" s="3"/>
      <c r="E317" s="3"/>
      <c r="F317" s="3"/>
      <c r="G317" s="3"/>
      <c r="H317" s="3"/>
      <c r="I317" s="71"/>
    </row>
    <row r="318" spans="2:9" x14ac:dyDescent="0.2">
      <c r="B318" s="4"/>
      <c r="C318" s="3"/>
      <c r="D318" s="3"/>
      <c r="E318" s="3"/>
      <c r="F318" s="3"/>
      <c r="G318" s="3"/>
      <c r="H318" s="3"/>
      <c r="I318" s="71"/>
    </row>
    <row r="319" spans="2:9" x14ac:dyDescent="0.2">
      <c r="B319" s="4"/>
      <c r="C319" s="3"/>
      <c r="D319" s="3"/>
      <c r="E319" s="3"/>
      <c r="F319" s="3"/>
      <c r="G319" s="3"/>
      <c r="H319" s="3"/>
      <c r="I319" s="71"/>
    </row>
    <row r="320" spans="2:9" x14ac:dyDescent="0.2">
      <c r="B320" s="4"/>
      <c r="C320" s="3"/>
      <c r="D320" s="3"/>
      <c r="E320" s="3"/>
      <c r="F320" s="3"/>
      <c r="G320" s="3"/>
      <c r="H320" s="3"/>
      <c r="I320" s="71"/>
    </row>
    <row r="321" spans="2:9" x14ac:dyDescent="0.2">
      <c r="B321" s="4"/>
      <c r="C321" s="3"/>
      <c r="D321" s="3"/>
      <c r="E321" s="3"/>
      <c r="F321" s="3"/>
      <c r="G321" s="3"/>
      <c r="H321" s="3"/>
      <c r="I321" s="71"/>
    </row>
    <row r="322" spans="2:9" x14ac:dyDescent="0.2">
      <c r="B322" s="4"/>
      <c r="C322" s="3"/>
      <c r="D322" s="3"/>
      <c r="E322" s="3"/>
      <c r="F322" s="3"/>
      <c r="G322" s="3"/>
      <c r="H322" s="3"/>
      <c r="I322" s="71"/>
    </row>
    <row r="323" spans="2:9" x14ac:dyDescent="0.2">
      <c r="B323" s="4"/>
      <c r="C323" s="3"/>
      <c r="D323" s="3"/>
      <c r="E323" s="3"/>
      <c r="F323" s="3"/>
      <c r="G323" s="3"/>
      <c r="H323" s="3"/>
      <c r="I323" s="71"/>
    </row>
    <row r="324" spans="2:9" x14ac:dyDescent="0.2">
      <c r="B324" s="4"/>
      <c r="C324" s="3"/>
      <c r="D324" s="3"/>
      <c r="E324" s="3"/>
      <c r="F324" s="3"/>
      <c r="G324" s="3"/>
      <c r="H324" s="3"/>
      <c r="I324" s="71"/>
    </row>
    <row r="325" spans="2:9" x14ac:dyDescent="0.2">
      <c r="B325" s="4"/>
      <c r="C325" s="3"/>
      <c r="D325" s="3"/>
      <c r="E325" s="3"/>
      <c r="F325" s="3"/>
      <c r="G325" s="3"/>
      <c r="H325" s="3"/>
      <c r="I325" s="71"/>
    </row>
    <row r="326" spans="2:9" x14ac:dyDescent="0.2">
      <c r="B326" s="4"/>
      <c r="C326" s="3"/>
      <c r="D326" s="3"/>
      <c r="E326" s="3"/>
      <c r="F326" s="3"/>
      <c r="G326" s="3"/>
      <c r="H326" s="3"/>
      <c r="I326" s="71"/>
    </row>
    <row r="327" spans="2:9" x14ac:dyDescent="0.2">
      <c r="B327" s="4"/>
      <c r="C327" s="3"/>
      <c r="D327" s="3"/>
      <c r="E327" s="3"/>
      <c r="F327" s="3"/>
      <c r="G327" s="3"/>
      <c r="H327" s="3"/>
      <c r="I327" s="71"/>
    </row>
    <row r="328" spans="2:9" x14ac:dyDescent="0.2">
      <c r="B328" s="4"/>
      <c r="C328" s="3"/>
      <c r="D328" s="3"/>
      <c r="E328" s="3"/>
      <c r="F328" s="3"/>
      <c r="G328" s="3"/>
      <c r="H328" s="3"/>
      <c r="I328" s="71"/>
    </row>
    <row r="329" spans="2:9" x14ac:dyDescent="0.2">
      <c r="B329" s="4"/>
      <c r="C329" s="3"/>
      <c r="D329" s="3"/>
      <c r="E329" s="3"/>
      <c r="F329" s="3"/>
      <c r="G329" s="3"/>
      <c r="H329" s="3"/>
      <c r="I329" s="71"/>
    </row>
    <row r="330" spans="2:9" x14ac:dyDescent="0.2">
      <c r="B330" s="4"/>
      <c r="C330" s="3"/>
      <c r="D330" s="3"/>
      <c r="E330" s="3"/>
      <c r="F330" s="3"/>
      <c r="G330" s="3"/>
      <c r="H330" s="3"/>
      <c r="I330" s="71"/>
    </row>
    <row r="331" spans="2:9" x14ac:dyDescent="0.2">
      <c r="B331" s="4"/>
      <c r="C331" s="3"/>
      <c r="D331" s="3"/>
      <c r="E331" s="3"/>
      <c r="F331" s="3"/>
      <c r="G331" s="3"/>
      <c r="H331" s="3"/>
      <c r="I331" s="71"/>
    </row>
    <row r="332" spans="2:9" x14ac:dyDescent="0.2">
      <c r="B332" s="4"/>
      <c r="C332" s="3"/>
      <c r="D332" s="3"/>
      <c r="E332" s="3"/>
      <c r="F332" s="3"/>
      <c r="G332" s="3"/>
      <c r="H332" s="3"/>
      <c r="I332" s="71"/>
    </row>
    <row r="333" spans="2:9" x14ac:dyDescent="0.2">
      <c r="B333" s="4"/>
      <c r="C333" s="3"/>
      <c r="D333" s="3"/>
      <c r="E333" s="3"/>
      <c r="F333" s="3"/>
      <c r="G333" s="3"/>
      <c r="H333" s="3"/>
      <c r="I333" s="71"/>
    </row>
    <row r="334" spans="2:9" x14ac:dyDescent="0.2">
      <c r="B334" s="4"/>
      <c r="C334" s="3"/>
      <c r="D334" s="3"/>
      <c r="E334" s="3"/>
      <c r="F334" s="3"/>
      <c r="G334" s="3"/>
      <c r="H334" s="3"/>
      <c r="I334" s="71"/>
    </row>
    <row r="335" spans="2:9" x14ac:dyDescent="0.2">
      <c r="B335" s="4"/>
      <c r="C335" s="3"/>
      <c r="D335" s="3"/>
      <c r="E335" s="3"/>
      <c r="F335" s="3"/>
      <c r="G335" s="3"/>
      <c r="H335" s="3"/>
      <c r="I335" s="71"/>
    </row>
    <row r="336" spans="2:9" x14ac:dyDescent="0.2">
      <c r="B336" s="4"/>
      <c r="C336" s="3"/>
      <c r="D336" s="3"/>
      <c r="E336" s="3"/>
      <c r="F336" s="3"/>
      <c r="G336" s="3"/>
      <c r="H336" s="3"/>
      <c r="I336" s="71"/>
    </row>
    <row r="337" spans="2:9" x14ac:dyDescent="0.2">
      <c r="B337" s="4"/>
      <c r="C337" s="3"/>
      <c r="D337" s="3"/>
      <c r="E337" s="3"/>
      <c r="F337" s="3"/>
      <c r="G337" s="3"/>
      <c r="H337" s="3"/>
      <c r="I337" s="71"/>
    </row>
    <row r="338" spans="2:9" x14ac:dyDescent="0.2">
      <c r="B338" s="4"/>
      <c r="C338" s="3"/>
      <c r="D338" s="3"/>
      <c r="E338" s="3"/>
      <c r="F338" s="3"/>
      <c r="G338" s="3"/>
      <c r="H338" s="3"/>
      <c r="I338" s="71"/>
    </row>
    <row r="339" spans="2:9" x14ac:dyDescent="0.2">
      <c r="B339" s="4"/>
      <c r="C339" s="3"/>
      <c r="D339" s="3"/>
      <c r="E339" s="3"/>
      <c r="F339" s="3"/>
      <c r="G339" s="3"/>
      <c r="H339" s="3"/>
      <c r="I339" s="71"/>
    </row>
    <row r="340" spans="2:9" x14ac:dyDescent="0.2">
      <c r="B340" s="4"/>
      <c r="C340" s="3"/>
      <c r="D340" s="3"/>
      <c r="E340" s="3"/>
      <c r="F340" s="3"/>
      <c r="G340" s="3"/>
      <c r="H340" s="3"/>
      <c r="I340" s="71"/>
    </row>
    <row r="341" spans="2:9" x14ac:dyDescent="0.2">
      <c r="B341" s="4"/>
      <c r="C341" s="3"/>
      <c r="D341" s="3"/>
      <c r="E341" s="3"/>
      <c r="F341" s="3"/>
      <c r="G341" s="3"/>
      <c r="H341" s="3"/>
      <c r="I341" s="71"/>
    </row>
    <row r="342" spans="2:9" x14ac:dyDescent="0.2">
      <c r="B342" s="4"/>
      <c r="C342" s="3"/>
      <c r="D342" s="3"/>
      <c r="E342" s="3"/>
      <c r="F342" s="3"/>
      <c r="G342" s="3"/>
      <c r="H342" s="3"/>
      <c r="I342" s="71"/>
    </row>
    <row r="343" spans="2:9" x14ac:dyDescent="0.2">
      <c r="B343" s="4"/>
      <c r="C343" s="3"/>
      <c r="D343" s="3"/>
      <c r="E343" s="3"/>
      <c r="F343" s="3"/>
      <c r="G343" s="3"/>
      <c r="H343" s="3"/>
      <c r="I343" s="71"/>
    </row>
    <row r="344" spans="2:9" x14ac:dyDescent="0.2">
      <c r="B344" s="4"/>
      <c r="C344" s="3"/>
      <c r="D344" s="3"/>
      <c r="E344" s="3"/>
      <c r="F344" s="3"/>
      <c r="G344" s="3"/>
      <c r="H344" s="3"/>
      <c r="I344" s="71"/>
    </row>
    <row r="345" spans="2:9" x14ac:dyDescent="0.2">
      <c r="B345" s="4"/>
      <c r="C345" s="3"/>
      <c r="D345" s="3"/>
      <c r="E345" s="3"/>
      <c r="F345" s="3"/>
      <c r="G345" s="3"/>
      <c r="H345" s="3"/>
      <c r="I345" s="71"/>
    </row>
    <row r="346" spans="2:9" x14ac:dyDescent="0.2">
      <c r="B346" s="4"/>
      <c r="C346" s="3"/>
      <c r="D346" s="3"/>
      <c r="E346" s="3"/>
      <c r="F346" s="3"/>
      <c r="G346" s="3"/>
      <c r="H346" s="3"/>
      <c r="I346" s="71"/>
    </row>
    <row r="347" spans="2:9" x14ac:dyDescent="0.2">
      <c r="B347" s="4"/>
      <c r="C347" s="3"/>
      <c r="D347" s="3"/>
      <c r="E347" s="3"/>
      <c r="F347" s="3"/>
      <c r="G347" s="3"/>
      <c r="H347" s="3"/>
      <c r="I347" s="71"/>
    </row>
    <row r="348" spans="2:9" x14ac:dyDescent="0.2">
      <c r="B348" s="4"/>
      <c r="C348" s="3"/>
      <c r="D348" s="3"/>
      <c r="E348" s="3"/>
      <c r="F348" s="3"/>
      <c r="G348" s="3"/>
      <c r="H348" s="3"/>
      <c r="I348" s="71"/>
    </row>
    <row r="349" spans="2:9" x14ac:dyDescent="0.2">
      <c r="B349" s="4"/>
      <c r="C349" s="3"/>
      <c r="D349" s="3"/>
      <c r="E349" s="3"/>
      <c r="F349" s="3"/>
      <c r="G349" s="3"/>
      <c r="H349" s="3"/>
      <c r="I349" s="71"/>
    </row>
    <row r="350" spans="2:9" x14ac:dyDescent="0.2">
      <c r="B350" s="4"/>
      <c r="C350" s="3"/>
      <c r="D350" s="3"/>
      <c r="E350" s="3"/>
      <c r="F350" s="3"/>
      <c r="G350" s="3"/>
      <c r="H350" s="3"/>
      <c r="I350" s="71"/>
    </row>
    <row r="351" spans="2:9" x14ac:dyDescent="0.2">
      <c r="B351" s="4"/>
      <c r="C351" s="3"/>
      <c r="D351" s="3"/>
      <c r="E351" s="3"/>
      <c r="F351" s="3"/>
      <c r="G351" s="3"/>
      <c r="H351" s="3"/>
      <c r="I351" s="71"/>
    </row>
    <row r="352" spans="2:9" x14ac:dyDescent="0.2">
      <c r="B352" s="4"/>
      <c r="C352" s="3"/>
      <c r="D352" s="3"/>
      <c r="E352" s="3"/>
      <c r="F352" s="3"/>
      <c r="G352" s="3"/>
      <c r="H352" s="3"/>
      <c r="I352" s="71"/>
    </row>
    <row r="353" spans="2:9" x14ac:dyDescent="0.2">
      <c r="B353" s="4"/>
      <c r="C353" s="3"/>
      <c r="D353" s="3"/>
      <c r="E353" s="3"/>
      <c r="F353" s="3"/>
      <c r="G353" s="3"/>
      <c r="H353" s="3"/>
      <c r="I353" s="71"/>
    </row>
    <row r="354" spans="2:9" x14ac:dyDescent="0.2">
      <c r="B354" s="4"/>
      <c r="C354" s="3"/>
      <c r="D354" s="3"/>
      <c r="E354" s="3"/>
      <c r="F354" s="3"/>
      <c r="G354" s="3"/>
      <c r="H354" s="3"/>
      <c r="I354" s="71"/>
    </row>
    <row r="355" spans="2:9" x14ac:dyDescent="0.2">
      <c r="B355" s="4"/>
      <c r="C355" s="3"/>
      <c r="D355" s="3"/>
      <c r="E355" s="3"/>
      <c r="F355" s="3"/>
      <c r="G355" s="3"/>
      <c r="H355" s="3"/>
      <c r="I355" s="71"/>
    </row>
    <row r="356" spans="2:9" x14ac:dyDescent="0.2">
      <c r="B356" s="4"/>
      <c r="C356" s="3"/>
      <c r="D356" s="3"/>
      <c r="E356" s="3"/>
      <c r="F356" s="3"/>
      <c r="G356" s="3"/>
      <c r="H356" s="3"/>
      <c r="I356" s="71"/>
    </row>
    <row r="357" spans="2:9" x14ac:dyDescent="0.2">
      <c r="B357" s="4"/>
      <c r="C357" s="3"/>
      <c r="D357" s="3"/>
      <c r="E357" s="3"/>
      <c r="F357" s="3"/>
      <c r="G357" s="3"/>
      <c r="H357" s="3"/>
      <c r="I357" s="71"/>
    </row>
    <row r="358" spans="2:9" x14ac:dyDescent="0.2">
      <c r="B358" s="4"/>
      <c r="C358" s="3"/>
      <c r="D358" s="3"/>
      <c r="E358" s="3"/>
      <c r="F358" s="3"/>
      <c r="G358" s="3"/>
      <c r="H358" s="3"/>
      <c r="I358" s="71"/>
    </row>
    <row r="359" spans="2:9" x14ac:dyDescent="0.2">
      <c r="B359" s="4"/>
      <c r="C359" s="3"/>
      <c r="D359" s="3"/>
      <c r="E359" s="3"/>
      <c r="F359" s="3"/>
      <c r="G359" s="3"/>
      <c r="H359" s="3"/>
      <c r="I359" s="71"/>
    </row>
    <row r="360" spans="2:9" x14ac:dyDescent="0.2">
      <c r="B360" s="4"/>
      <c r="C360" s="3"/>
      <c r="D360" s="3"/>
      <c r="E360" s="3"/>
      <c r="F360" s="3"/>
      <c r="G360" s="3"/>
      <c r="H360" s="3"/>
      <c r="I360" s="71"/>
    </row>
    <row r="361" spans="2:9" x14ac:dyDescent="0.2">
      <c r="B361" s="4"/>
      <c r="C361" s="3"/>
      <c r="D361" s="3"/>
      <c r="E361" s="3"/>
      <c r="F361" s="3"/>
      <c r="G361" s="3"/>
      <c r="H361" s="3"/>
      <c r="I361" s="71"/>
    </row>
    <row r="362" spans="2:9" x14ac:dyDescent="0.2">
      <c r="B362" s="4"/>
      <c r="C362" s="3"/>
      <c r="D362" s="3"/>
      <c r="E362" s="3"/>
      <c r="F362" s="3"/>
      <c r="G362" s="3"/>
      <c r="H362" s="3"/>
      <c r="I362" s="71"/>
    </row>
    <row r="363" spans="2:9" x14ac:dyDescent="0.2">
      <c r="B363" s="4"/>
      <c r="C363" s="3"/>
      <c r="D363" s="3"/>
      <c r="E363" s="3"/>
      <c r="F363" s="3"/>
      <c r="G363" s="3"/>
      <c r="H363" s="3"/>
      <c r="I363" s="71"/>
    </row>
    <row r="364" spans="2:9" x14ac:dyDescent="0.2">
      <c r="B364" s="4"/>
      <c r="C364" s="3"/>
      <c r="D364" s="3"/>
      <c r="E364" s="3"/>
      <c r="F364" s="3"/>
      <c r="G364" s="3"/>
      <c r="H364" s="3"/>
      <c r="I364" s="71"/>
    </row>
    <row r="365" spans="2:9" x14ac:dyDescent="0.2">
      <c r="B365" s="4"/>
      <c r="C365" s="3"/>
      <c r="D365" s="3"/>
      <c r="E365" s="3"/>
      <c r="F365" s="3"/>
      <c r="G365" s="3"/>
      <c r="H365" s="3"/>
      <c r="I365" s="71"/>
    </row>
    <row r="366" spans="2:9" x14ac:dyDescent="0.2">
      <c r="B366" s="4"/>
      <c r="C366" s="3"/>
      <c r="D366" s="3"/>
      <c r="E366" s="3"/>
      <c r="F366" s="3"/>
      <c r="G366" s="3"/>
      <c r="H366" s="3"/>
      <c r="I366" s="71"/>
    </row>
    <row r="367" spans="2:9" x14ac:dyDescent="0.2">
      <c r="B367" s="4"/>
      <c r="C367" s="3"/>
      <c r="D367" s="3"/>
      <c r="E367" s="3"/>
      <c r="F367" s="3"/>
      <c r="G367" s="3"/>
      <c r="H367" s="3"/>
      <c r="I367" s="71"/>
    </row>
    <row r="368" spans="2:9" x14ac:dyDescent="0.2">
      <c r="B368" s="4"/>
      <c r="C368" s="3"/>
      <c r="D368" s="3"/>
      <c r="E368" s="3"/>
      <c r="F368" s="3"/>
      <c r="G368" s="3"/>
      <c r="H368" s="3"/>
      <c r="I368" s="71"/>
    </row>
    <row r="369" spans="2:9" x14ac:dyDescent="0.2">
      <c r="B369" s="4"/>
      <c r="C369" s="3"/>
      <c r="D369" s="3"/>
      <c r="E369" s="3"/>
      <c r="F369" s="3"/>
      <c r="G369" s="3"/>
      <c r="H369" s="3"/>
      <c r="I369" s="71"/>
    </row>
    <row r="370" spans="2:9" x14ac:dyDescent="0.2">
      <c r="B370" s="4"/>
      <c r="C370" s="3"/>
      <c r="D370" s="3"/>
      <c r="E370" s="3"/>
      <c r="F370" s="3"/>
      <c r="G370" s="3"/>
      <c r="H370" s="3"/>
      <c r="I370" s="71"/>
    </row>
    <row r="371" spans="2:9" x14ac:dyDescent="0.2">
      <c r="B371" s="4"/>
      <c r="C371" s="3"/>
      <c r="D371" s="3"/>
      <c r="E371" s="3"/>
      <c r="F371" s="3"/>
      <c r="G371" s="3"/>
      <c r="H371" s="3"/>
      <c r="I371" s="71"/>
    </row>
    <row r="372" spans="2:9" x14ac:dyDescent="0.2">
      <c r="B372" s="4"/>
      <c r="C372" s="3"/>
      <c r="D372" s="3"/>
      <c r="E372" s="3"/>
      <c r="F372" s="3"/>
      <c r="G372" s="3"/>
      <c r="H372" s="3"/>
      <c r="I372" s="71"/>
    </row>
    <row r="373" spans="2:9" x14ac:dyDescent="0.2">
      <c r="B373" s="4"/>
      <c r="C373" s="3"/>
      <c r="D373" s="3"/>
      <c r="E373" s="3"/>
      <c r="F373" s="3"/>
      <c r="G373" s="3"/>
      <c r="H373" s="3"/>
      <c r="I373" s="71"/>
    </row>
    <row r="374" spans="2:9" x14ac:dyDescent="0.2">
      <c r="B374" s="4"/>
      <c r="C374" s="3"/>
      <c r="D374" s="3"/>
      <c r="E374" s="3"/>
      <c r="F374" s="3"/>
      <c r="G374" s="3"/>
      <c r="H374" s="3"/>
      <c r="I374" s="71"/>
    </row>
    <row r="375" spans="2:9" x14ac:dyDescent="0.2">
      <c r="B375" s="4"/>
      <c r="C375" s="3"/>
      <c r="D375" s="3"/>
      <c r="E375" s="3"/>
      <c r="F375" s="3"/>
      <c r="G375" s="3"/>
      <c r="H375" s="3"/>
      <c r="I375" s="71"/>
    </row>
    <row r="376" spans="2:9" x14ac:dyDescent="0.2">
      <c r="B376" s="4"/>
      <c r="C376" s="3"/>
      <c r="D376" s="3"/>
      <c r="E376" s="3"/>
      <c r="F376" s="3"/>
      <c r="G376" s="3"/>
      <c r="H376" s="3"/>
      <c r="I376" s="71"/>
    </row>
    <row r="377" spans="2:9" x14ac:dyDescent="0.2">
      <c r="B377" s="4"/>
      <c r="C377" s="3"/>
      <c r="D377" s="3"/>
      <c r="E377" s="3"/>
      <c r="F377" s="3"/>
      <c r="G377" s="3"/>
      <c r="H377" s="3"/>
      <c r="I377" s="71"/>
    </row>
    <row r="378" spans="2:9" x14ac:dyDescent="0.2">
      <c r="B378" s="4"/>
      <c r="C378" s="3"/>
      <c r="D378" s="3"/>
      <c r="E378" s="3"/>
      <c r="F378" s="3"/>
      <c r="G378" s="3"/>
      <c r="H378" s="3"/>
      <c r="I378" s="71"/>
    </row>
    <row r="379" spans="2:9" x14ac:dyDescent="0.2">
      <c r="B379" s="4"/>
      <c r="C379" s="3"/>
      <c r="D379" s="3"/>
      <c r="E379" s="3"/>
      <c r="F379" s="3"/>
      <c r="G379" s="3"/>
      <c r="H379" s="3"/>
      <c r="I379" s="71"/>
    </row>
    <row r="380" spans="2:9" x14ac:dyDescent="0.2">
      <c r="B380" s="4"/>
      <c r="C380" s="3"/>
      <c r="D380" s="3"/>
      <c r="E380" s="3"/>
      <c r="F380" s="3"/>
      <c r="G380" s="3"/>
      <c r="H380" s="3"/>
      <c r="I380" s="71"/>
    </row>
    <row r="381" spans="2:9" x14ac:dyDescent="0.2">
      <c r="B381" s="4"/>
      <c r="C381" s="3"/>
      <c r="D381" s="3"/>
      <c r="E381" s="3"/>
      <c r="F381" s="3"/>
      <c r="G381" s="3"/>
      <c r="H381" s="3"/>
      <c r="I381" s="71"/>
    </row>
    <row r="382" spans="2:9" x14ac:dyDescent="0.2">
      <c r="B382" s="4"/>
      <c r="C382" s="3"/>
      <c r="D382" s="3"/>
      <c r="E382" s="3"/>
      <c r="F382" s="3"/>
      <c r="G382" s="3"/>
      <c r="H382" s="3"/>
      <c r="I382" s="71"/>
    </row>
    <row r="383" spans="2:9" x14ac:dyDescent="0.2">
      <c r="B383" s="4"/>
      <c r="C383" s="3"/>
      <c r="D383" s="3"/>
      <c r="E383" s="3"/>
      <c r="F383" s="3"/>
      <c r="G383" s="3"/>
      <c r="H383" s="3"/>
      <c r="I383" s="71"/>
    </row>
    <row r="384" spans="2:9" x14ac:dyDescent="0.2">
      <c r="B384" s="4"/>
      <c r="C384" s="3"/>
      <c r="D384" s="3"/>
      <c r="E384" s="3"/>
      <c r="F384" s="3"/>
      <c r="G384" s="3"/>
      <c r="H384" s="3"/>
      <c r="I384" s="71"/>
    </row>
    <row r="385" spans="2:9" x14ac:dyDescent="0.2">
      <c r="B385" s="4"/>
      <c r="C385" s="3"/>
      <c r="D385" s="3"/>
      <c r="E385" s="3"/>
      <c r="F385" s="3"/>
      <c r="G385" s="3"/>
      <c r="H385" s="3"/>
      <c r="I385" s="71"/>
    </row>
    <row r="386" spans="2:9" x14ac:dyDescent="0.2">
      <c r="B386" s="4"/>
      <c r="C386" s="3"/>
      <c r="D386" s="3"/>
      <c r="E386" s="3"/>
      <c r="F386" s="3"/>
      <c r="G386" s="3"/>
      <c r="H386" s="3"/>
      <c r="I386" s="71"/>
    </row>
    <row r="387" spans="2:9" x14ac:dyDescent="0.2">
      <c r="B387" s="4"/>
      <c r="C387" s="3"/>
      <c r="D387" s="3"/>
      <c r="E387" s="3"/>
      <c r="F387" s="3"/>
      <c r="G387" s="3"/>
      <c r="H387" s="3"/>
      <c r="I387" s="71"/>
    </row>
    <row r="388" spans="2:9" x14ac:dyDescent="0.2">
      <c r="B388" s="4"/>
      <c r="C388" s="3"/>
      <c r="D388" s="3"/>
      <c r="E388" s="3"/>
      <c r="F388" s="3"/>
      <c r="G388" s="3"/>
      <c r="H388" s="3"/>
      <c r="I388" s="71"/>
    </row>
    <row r="389" spans="2:9" x14ac:dyDescent="0.2">
      <c r="B389" s="4"/>
      <c r="C389" s="3"/>
      <c r="D389" s="3"/>
      <c r="E389" s="3"/>
      <c r="F389" s="3"/>
      <c r="G389" s="3"/>
      <c r="H389" s="3"/>
      <c r="I389" s="71"/>
    </row>
    <row r="390" spans="2:9" x14ac:dyDescent="0.2">
      <c r="B390" s="4"/>
      <c r="C390" s="3"/>
      <c r="D390" s="3"/>
      <c r="E390" s="3"/>
      <c r="F390" s="3"/>
      <c r="G390" s="3"/>
      <c r="H390" s="3"/>
      <c r="I390" s="71"/>
    </row>
    <row r="391" spans="2:9" x14ac:dyDescent="0.2">
      <c r="B391" s="4"/>
      <c r="C391" s="3"/>
      <c r="D391" s="3"/>
      <c r="E391" s="3"/>
      <c r="F391" s="3"/>
      <c r="G391" s="3"/>
      <c r="H391" s="3"/>
      <c r="I391" s="71"/>
    </row>
    <row r="392" spans="2:9" x14ac:dyDescent="0.2">
      <c r="B392" s="4"/>
      <c r="C392" s="3"/>
      <c r="D392" s="3"/>
      <c r="E392" s="3"/>
      <c r="F392" s="3"/>
      <c r="G392" s="3"/>
      <c r="H392" s="3"/>
      <c r="I392" s="71"/>
    </row>
    <row r="393" spans="2:9" x14ac:dyDescent="0.2">
      <c r="B393" s="4"/>
      <c r="C393" s="3"/>
      <c r="D393" s="3"/>
      <c r="E393" s="3"/>
      <c r="F393" s="3"/>
      <c r="G393" s="3"/>
      <c r="H393" s="3"/>
      <c r="I393" s="71"/>
    </row>
    <row r="394" spans="2:9" x14ac:dyDescent="0.2">
      <c r="B394" s="4"/>
      <c r="C394" s="3"/>
      <c r="D394" s="3"/>
      <c r="E394" s="3"/>
      <c r="F394" s="3"/>
      <c r="G394" s="3"/>
      <c r="H394" s="3"/>
      <c r="I394" s="71"/>
    </row>
    <row r="395" spans="2:9" x14ac:dyDescent="0.2">
      <c r="B395" s="4"/>
      <c r="C395" s="3"/>
      <c r="D395" s="3"/>
      <c r="E395" s="3"/>
      <c r="F395" s="3"/>
      <c r="G395" s="3"/>
      <c r="H395" s="3"/>
      <c r="I395" s="71"/>
    </row>
    <row r="396" spans="2:9" x14ac:dyDescent="0.2">
      <c r="B396" s="4"/>
      <c r="C396" s="3"/>
      <c r="D396" s="3"/>
      <c r="E396" s="3"/>
      <c r="F396" s="3"/>
      <c r="G396" s="3"/>
      <c r="H396" s="3"/>
      <c r="I396" s="71"/>
    </row>
    <row r="397" spans="2:9" x14ac:dyDescent="0.2">
      <c r="B397" s="4"/>
      <c r="C397" s="3"/>
      <c r="D397" s="3"/>
      <c r="E397" s="3"/>
      <c r="F397" s="3"/>
      <c r="G397" s="3"/>
      <c r="H397" s="3"/>
      <c r="I397" s="71"/>
    </row>
    <row r="398" spans="2:9" x14ac:dyDescent="0.2">
      <c r="B398" s="4"/>
      <c r="C398" s="3"/>
      <c r="D398" s="3"/>
      <c r="E398" s="3"/>
      <c r="F398" s="3"/>
      <c r="G398" s="3"/>
      <c r="H398" s="3"/>
      <c r="I398" s="71"/>
    </row>
    <row r="399" spans="2:9" x14ac:dyDescent="0.2">
      <c r="B399" s="4"/>
      <c r="C399" s="3"/>
      <c r="D399" s="3"/>
      <c r="E399" s="3"/>
      <c r="F399" s="3"/>
      <c r="G399" s="3"/>
      <c r="H399" s="3"/>
      <c r="I399" s="71"/>
    </row>
    <row r="400" spans="2:9" x14ac:dyDescent="0.2">
      <c r="B400" s="4"/>
      <c r="C400" s="3"/>
      <c r="D400" s="3"/>
      <c r="E400" s="3"/>
      <c r="F400" s="3"/>
      <c r="G400" s="3"/>
      <c r="H400" s="3"/>
      <c r="I400" s="71"/>
    </row>
    <row r="401" spans="2:9" x14ac:dyDescent="0.2">
      <c r="B401" s="4"/>
      <c r="C401" s="3"/>
      <c r="D401" s="3"/>
      <c r="E401" s="3"/>
      <c r="F401" s="3"/>
      <c r="G401" s="3"/>
      <c r="H401" s="3"/>
      <c r="I401" s="71"/>
    </row>
    <row r="402" spans="2:9" x14ac:dyDescent="0.2">
      <c r="B402" s="4"/>
      <c r="C402" s="3"/>
      <c r="D402" s="3"/>
      <c r="E402" s="3"/>
      <c r="F402" s="3"/>
      <c r="G402" s="3"/>
      <c r="H402" s="3"/>
      <c r="I402" s="71"/>
    </row>
    <row r="403" spans="2:9" x14ac:dyDescent="0.2">
      <c r="B403" s="4"/>
      <c r="C403" s="3"/>
      <c r="D403" s="3"/>
      <c r="E403" s="3"/>
      <c r="F403" s="3"/>
      <c r="G403" s="3"/>
      <c r="H403" s="3"/>
      <c r="I403" s="71"/>
    </row>
    <row r="404" spans="2:9" x14ac:dyDescent="0.2">
      <c r="B404" s="4"/>
      <c r="C404" s="3"/>
      <c r="D404" s="3"/>
      <c r="E404" s="3"/>
      <c r="F404" s="3"/>
      <c r="G404" s="3"/>
      <c r="H404" s="3"/>
      <c r="I404" s="71"/>
    </row>
    <row r="405" spans="2:9" x14ac:dyDescent="0.2">
      <c r="B405" s="4"/>
      <c r="C405" s="3"/>
      <c r="D405" s="3"/>
      <c r="E405" s="3"/>
      <c r="F405" s="3"/>
      <c r="G405" s="3"/>
      <c r="H405" s="3"/>
      <c r="I405" s="71"/>
    </row>
    <row r="406" spans="2:9" x14ac:dyDescent="0.2">
      <c r="B406" s="4"/>
      <c r="C406" s="3"/>
      <c r="D406" s="3"/>
      <c r="E406" s="3"/>
      <c r="F406" s="3"/>
      <c r="G406" s="3"/>
      <c r="H406" s="3"/>
      <c r="I406" s="71"/>
    </row>
    <row r="407" spans="2:9" x14ac:dyDescent="0.2">
      <c r="B407" s="4"/>
      <c r="C407" s="3"/>
      <c r="D407" s="3"/>
      <c r="E407" s="3"/>
      <c r="F407" s="3"/>
      <c r="G407" s="3"/>
      <c r="H407" s="3"/>
      <c r="I407" s="71"/>
    </row>
    <row r="408" spans="2:9" x14ac:dyDescent="0.2">
      <c r="B408" s="4"/>
      <c r="C408" s="3"/>
      <c r="D408" s="3"/>
      <c r="E408" s="3"/>
      <c r="F408" s="3"/>
      <c r="G408" s="3"/>
      <c r="H408" s="3"/>
      <c r="I408" s="71"/>
    </row>
    <row r="409" spans="2:9" x14ac:dyDescent="0.2">
      <c r="B409" s="4"/>
      <c r="C409" s="3"/>
      <c r="D409" s="3"/>
      <c r="E409" s="3"/>
      <c r="F409" s="3"/>
      <c r="G409" s="3"/>
      <c r="H409" s="3"/>
      <c r="I409" s="71"/>
    </row>
    <row r="410" spans="2:9" x14ac:dyDescent="0.2">
      <c r="B410" s="4"/>
      <c r="C410" s="3"/>
      <c r="D410" s="3"/>
      <c r="E410" s="3"/>
      <c r="F410" s="3"/>
      <c r="G410" s="3"/>
      <c r="H410" s="3"/>
      <c r="I410" s="71"/>
    </row>
    <row r="411" spans="2:9" x14ac:dyDescent="0.2">
      <c r="B411" s="4"/>
      <c r="C411" s="3"/>
      <c r="D411" s="3"/>
      <c r="E411" s="3"/>
      <c r="F411" s="3"/>
      <c r="G411" s="3"/>
      <c r="H411" s="3"/>
      <c r="I411" s="71"/>
    </row>
    <row r="412" spans="2:9" x14ac:dyDescent="0.2">
      <c r="B412" s="4"/>
      <c r="C412" s="3"/>
      <c r="D412" s="3"/>
      <c r="E412" s="3"/>
      <c r="F412" s="3"/>
      <c r="G412" s="3"/>
      <c r="H412" s="3"/>
      <c r="I412" s="71"/>
    </row>
    <row r="413" spans="2:9" x14ac:dyDescent="0.2">
      <c r="B413" s="4"/>
      <c r="C413" s="3"/>
      <c r="D413" s="3"/>
      <c r="E413" s="3"/>
      <c r="F413" s="3"/>
      <c r="G413" s="3"/>
      <c r="H413" s="3"/>
      <c r="I413" s="71"/>
    </row>
    <row r="414" spans="2:9" x14ac:dyDescent="0.2">
      <c r="B414" s="4"/>
      <c r="C414" s="3"/>
      <c r="D414" s="3"/>
      <c r="E414" s="3"/>
      <c r="F414" s="3"/>
      <c r="G414" s="3"/>
      <c r="H414" s="3"/>
      <c r="I414" s="71"/>
    </row>
    <row r="415" spans="2:9" x14ac:dyDescent="0.2">
      <c r="B415" s="4"/>
      <c r="C415" s="3"/>
      <c r="D415" s="3"/>
      <c r="E415" s="3"/>
      <c r="F415" s="3"/>
      <c r="G415" s="3"/>
      <c r="H415" s="3"/>
      <c r="I415" s="71"/>
    </row>
    <row r="416" spans="2:9" x14ac:dyDescent="0.2">
      <c r="B416" s="4"/>
      <c r="C416" s="3"/>
      <c r="D416" s="3"/>
      <c r="E416" s="3"/>
      <c r="F416" s="3"/>
      <c r="G416" s="3"/>
      <c r="H416" s="3"/>
      <c r="I416" s="71"/>
    </row>
    <row r="417" spans="2:9" x14ac:dyDescent="0.2">
      <c r="B417" s="4"/>
      <c r="C417" s="3"/>
      <c r="D417" s="3"/>
      <c r="E417" s="3"/>
      <c r="F417" s="3"/>
      <c r="G417" s="3"/>
      <c r="H417" s="3"/>
      <c r="I417" s="71"/>
    </row>
    <row r="418" spans="2:9" x14ac:dyDescent="0.2">
      <c r="B418" s="4"/>
      <c r="C418" s="3"/>
      <c r="D418" s="3"/>
      <c r="E418" s="3"/>
      <c r="F418" s="3"/>
      <c r="G418" s="3"/>
      <c r="H418" s="3"/>
      <c r="I418" s="71"/>
    </row>
    <row r="419" spans="2:9" x14ac:dyDescent="0.2">
      <c r="B419" s="4"/>
      <c r="C419" s="3"/>
      <c r="D419" s="3"/>
      <c r="E419" s="3"/>
      <c r="F419" s="3"/>
      <c r="G419" s="3"/>
      <c r="H419" s="3"/>
      <c r="I419" s="71"/>
    </row>
    <row r="420" spans="2:9" x14ac:dyDescent="0.2">
      <c r="B420" s="4"/>
      <c r="C420" s="3"/>
      <c r="D420" s="3"/>
      <c r="E420" s="3"/>
      <c r="F420" s="3"/>
      <c r="G420" s="3"/>
      <c r="H420" s="3"/>
      <c r="I420" s="71"/>
    </row>
    <row r="421" spans="2:9" x14ac:dyDescent="0.2">
      <c r="B421" s="4"/>
      <c r="C421" s="3"/>
      <c r="D421" s="3"/>
      <c r="E421" s="3"/>
      <c r="F421" s="3"/>
      <c r="G421" s="3"/>
      <c r="H421" s="3"/>
      <c r="I421" s="71"/>
    </row>
    <row r="422" spans="2:9" x14ac:dyDescent="0.2">
      <c r="B422" s="4"/>
      <c r="C422" s="3"/>
      <c r="D422" s="3"/>
      <c r="E422" s="3"/>
      <c r="F422" s="3"/>
      <c r="G422" s="3"/>
      <c r="H422" s="3"/>
      <c r="I422" s="71"/>
    </row>
    <row r="423" spans="2:9" x14ac:dyDescent="0.2">
      <c r="B423" s="4"/>
      <c r="C423" s="3"/>
      <c r="D423" s="3"/>
      <c r="E423" s="3"/>
      <c r="F423" s="3"/>
      <c r="G423" s="3"/>
      <c r="H423" s="3"/>
      <c r="I423" s="71"/>
    </row>
    <row r="424" spans="2:9" x14ac:dyDescent="0.2">
      <c r="B424" s="4"/>
      <c r="C424" s="3"/>
      <c r="D424" s="3"/>
      <c r="E424" s="3"/>
      <c r="F424" s="3"/>
      <c r="G424" s="3"/>
      <c r="H424" s="3"/>
      <c r="I424" s="71"/>
    </row>
    <row r="425" spans="2:9" x14ac:dyDescent="0.2">
      <c r="B425" s="4"/>
      <c r="C425" s="3"/>
      <c r="D425" s="3"/>
      <c r="E425" s="3"/>
      <c r="F425" s="3"/>
      <c r="G425" s="3"/>
      <c r="H425" s="3"/>
      <c r="I425" s="71"/>
    </row>
    <row r="426" spans="2:9" x14ac:dyDescent="0.2">
      <c r="B426" s="4"/>
      <c r="C426" s="3"/>
      <c r="D426" s="3"/>
      <c r="E426" s="3"/>
      <c r="F426" s="3"/>
      <c r="G426" s="3"/>
      <c r="H426" s="3"/>
      <c r="I426" s="71"/>
    </row>
    <row r="427" spans="2:9" x14ac:dyDescent="0.2">
      <c r="B427" s="4"/>
      <c r="C427" s="3"/>
      <c r="D427" s="3"/>
      <c r="E427" s="3"/>
      <c r="F427" s="3"/>
      <c r="G427" s="3"/>
      <c r="H427" s="3"/>
      <c r="I427" s="71"/>
    </row>
    <row r="428" spans="2:9" x14ac:dyDescent="0.2">
      <c r="B428" s="4"/>
      <c r="C428" s="3"/>
      <c r="D428" s="3"/>
      <c r="E428" s="3"/>
      <c r="F428" s="3"/>
      <c r="G428" s="3"/>
      <c r="H428" s="3"/>
      <c r="I428" s="71"/>
    </row>
    <row r="429" spans="2:9" x14ac:dyDescent="0.2">
      <c r="B429" s="4"/>
      <c r="C429" s="3"/>
      <c r="D429" s="3"/>
      <c r="E429" s="3"/>
      <c r="F429" s="3"/>
      <c r="G429" s="3"/>
      <c r="H429" s="3"/>
      <c r="I429" s="71"/>
    </row>
    <row r="430" spans="2:9" x14ac:dyDescent="0.2">
      <c r="B430" s="4"/>
      <c r="C430" s="3"/>
      <c r="D430" s="3"/>
      <c r="E430" s="3"/>
      <c r="F430" s="3"/>
      <c r="G430" s="3"/>
      <c r="H430" s="3"/>
      <c r="I430" s="71"/>
    </row>
    <row r="431" spans="2:9" x14ac:dyDescent="0.2">
      <c r="B431" s="4"/>
      <c r="C431" s="3"/>
      <c r="D431" s="3"/>
      <c r="E431" s="3"/>
      <c r="F431" s="3"/>
      <c r="G431" s="3"/>
      <c r="H431" s="3"/>
      <c r="I431" s="71"/>
    </row>
    <row r="432" spans="2:9" x14ac:dyDescent="0.2">
      <c r="B432" s="4"/>
      <c r="C432" s="3"/>
      <c r="D432" s="3"/>
      <c r="E432" s="3"/>
      <c r="F432" s="3"/>
      <c r="G432" s="3"/>
      <c r="H432" s="3"/>
      <c r="I432" s="71"/>
    </row>
    <row r="433" spans="2:9" x14ac:dyDescent="0.2">
      <c r="B433" s="4"/>
      <c r="C433" s="3"/>
      <c r="D433" s="3"/>
      <c r="E433" s="3"/>
      <c r="F433" s="3"/>
      <c r="G433" s="3"/>
      <c r="H433" s="3"/>
      <c r="I433" s="71"/>
    </row>
    <row r="434" spans="2:9" x14ac:dyDescent="0.2">
      <c r="B434" s="4"/>
      <c r="C434" s="3"/>
      <c r="D434" s="3"/>
      <c r="E434" s="3"/>
      <c r="F434" s="3"/>
      <c r="G434" s="3"/>
      <c r="H434" s="3"/>
      <c r="I434" s="71"/>
    </row>
    <row r="435" spans="2:9" x14ac:dyDescent="0.2">
      <c r="B435" s="4"/>
      <c r="C435" s="3"/>
      <c r="D435" s="3"/>
      <c r="E435" s="3"/>
      <c r="F435" s="3"/>
      <c r="G435" s="3"/>
      <c r="H435" s="3"/>
      <c r="I435" s="71"/>
    </row>
    <row r="436" spans="2:9" x14ac:dyDescent="0.2">
      <c r="B436" s="4"/>
      <c r="C436" s="3"/>
      <c r="D436" s="3"/>
      <c r="E436" s="3"/>
      <c r="F436" s="3"/>
      <c r="G436" s="3"/>
      <c r="H436" s="3"/>
      <c r="I436" s="71"/>
    </row>
    <row r="437" spans="2:9" x14ac:dyDescent="0.2">
      <c r="B437" s="4"/>
      <c r="C437" s="3"/>
      <c r="D437" s="3"/>
      <c r="E437" s="3"/>
      <c r="F437" s="3"/>
      <c r="G437" s="3"/>
      <c r="H437" s="3"/>
      <c r="I437" s="71"/>
    </row>
    <row r="438" spans="2:9" x14ac:dyDescent="0.2">
      <c r="B438" s="4"/>
      <c r="C438" s="3"/>
      <c r="D438" s="3"/>
      <c r="E438" s="3"/>
      <c r="F438" s="3"/>
      <c r="G438" s="3"/>
      <c r="H438" s="3"/>
      <c r="I438" s="71"/>
    </row>
    <row r="439" spans="2:9" x14ac:dyDescent="0.2">
      <c r="B439" s="4"/>
      <c r="C439" s="3"/>
      <c r="D439" s="3"/>
      <c r="E439" s="3"/>
      <c r="F439" s="3"/>
      <c r="G439" s="3"/>
      <c r="H439" s="3"/>
      <c r="I439" s="71"/>
    </row>
    <row r="440" spans="2:9" x14ac:dyDescent="0.2">
      <c r="B440" s="4"/>
      <c r="C440" s="3"/>
      <c r="D440" s="3"/>
      <c r="E440" s="3"/>
      <c r="F440" s="3"/>
      <c r="G440" s="3"/>
      <c r="H440" s="3"/>
      <c r="I440" s="71"/>
    </row>
    <row r="441" spans="2:9" x14ac:dyDescent="0.2">
      <c r="B441" s="4"/>
      <c r="C441" s="3"/>
      <c r="D441" s="3"/>
      <c r="E441" s="3"/>
      <c r="F441" s="3"/>
      <c r="G441" s="3"/>
      <c r="H441" s="3"/>
      <c r="I441" s="71"/>
    </row>
    <row r="442" spans="2:9" x14ac:dyDescent="0.2">
      <c r="B442" s="4"/>
      <c r="C442" s="3"/>
      <c r="D442" s="3"/>
      <c r="E442" s="3"/>
      <c r="F442" s="3"/>
      <c r="G442" s="3"/>
      <c r="H442" s="3"/>
      <c r="I442" s="71"/>
    </row>
    <row r="443" spans="2:9" x14ac:dyDescent="0.2">
      <c r="B443" s="4"/>
      <c r="C443" s="3"/>
      <c r="D443" s="3"/>
      <c r="E443" s="3"/>
      <c r="F443" s="3"/>
      <c r="G443" s="3"/>
      <c r="H443" s="3"/>
      <c r="I443" s="71"/>
    </row>
    <row r="444" spans="2:9" x14ac:dyDescent="0.2">
      <c r="B444" s="4"/>
      <c r="C444" s="3"/>
      <c r="D444" s="3"/>
      <c r="E444" s="3"/>
      <c r="F444" s="3"/>
      <c r="G444" s="3"/>
      <c r="H444" s="3"/>
      <c r="I444" s="71"/>
    </row>
    <row r="445" spans="2:9" x14ac:dyDescent="0.2">
      <c r="B445" s="4"/>
      <c r="C445" s="3"/>
      <c r="D445" s="3"/>
      <c r="E445" s="3"/>
      <c r="F445" s="3"/>
      <c r="G445" s="3"/>
      <c r="H445" s="3"/>
      <c r="I445" s="71"/>
    </row>
    <row r="446" spans="2:9" x14ac:dyDescent="0.2">
      <c r="B446" s="4"/>
      <c r="C446" s="3"/>
      <c r="D446" s="3"/>
      <c r="E446" s="3"/>
      <c r="F446" s="3"/>
      <c r="G446" s="3"/>
      <c r="H446" s="3"/>
      <c r="I446" s="71"/>
    </row>
    <row r="447" spans="2:9" x14ac:dyDescent="0.2">
      <c r="B447" s="4"/>
      <c r="C447" s="3"/>
      <c r="D447" s="3"/>
      <c r="E447" s="3"/>
      <c r="F447" s="3"/>
      <c r="G447" s="3"/>
      <c r="H447" s="3"/>
      <c r="I447" s="71"/>
    </row>
    <row r="448" spans="2:9" x14ac:dyDescent="0.2">
      <c r="B448" s="4"/>
      <c r="C448" s="3"/>
      <c r="D448" s="3"/>
      <c r="E448" s="3"/>
      <c r="F448" s="3"/>
      <c r="G448" s="3"/>
      <c r="H448" s="3"/>
      <c r="I448" s="71"/>
    </row>
    <row r="449" spans="2:9" x14ac:dyDescent="0.2">
      <c r="B449" s="4"/>
      <c r="C449" s="3"/>
      <c r="D449" s="3"/>
      <c r="E449" s="3"/>
      <c r="F449" s="3"/>
      <c r="G449" s="3"/>
      <c r="H449" s="3"/>
      <c r="I449" s="71"/>
    </row>
    <row r="450" spans="2:9" x14ac:dyDescent="0.2">
      <c r="B450" s="4"/>
      <c r="C450" s="3"/>
      <c r="D450" s="3"/>
      <c r="E450" s="3"/>
      <c r="F450" s="3"/>
      <c r="G450" s="3"/>
      <c r="H450" s="3"/>
      <c r="I450" s="71"/>
    </row>
    <row r="451" spans="2:9" x14ac:dyDescent="0.2">
      <c r="B451" s="4"/>
      <c r="C451" s="3"/>
      <c r="D451" s="3"/>
      <c r="E451" s="3"/>
      <c r="F451" s="3"/>
      <c r="G451" s="3"/>
      <c r="H451" s="3"/>
      <c r="I451" s="71"/>
    </row>
    <row r="452" spans="2:9" x14ac:dyDescent="0.2">
      <c r="B452" s="4"/>
      <c r="C452" s="3"/>
      <c r="D452" s="3"/>
      <c r="E452" s="3"/>
      <c r="F452" s="3"/>
      <c r="G452" s="3"/>
      <c r="H452" s="3"/>
      <c r="I452" s="71"/>
    </row>
    <row r="453" spans="2:9" x14ac:dyDescent="0.2">
      <c r="B453" s="4"/>
      <c r="C453" s="3"/>
      <c r="D453" s="3"/>
      <c r="E453" s="3"/>
      <c r="F453" s="3"/>
      <c r="G453" s="3"/>
      <c r="H453" s="3"/>
      <c r="I453" s="71"/>
    </row>
    <row r="454" spans="2:9" x14ac:dyDescent="0.2">
      <c r="B454" s="4"/>
      <c r="C454" s="3"/>
      <c r="D454" s="3"/>
      <c r="E454" s="3"/>
      <c r="F454" s="3"/>
      <c r="G454" s="3"/>
      <c r="H454" s="3"/>
      <c r="I454" s="71"/>
    </row>
    <row r="455" spans="2:9" x14ac:dyDescent="0.2">
      <c r="B455" s="4"/>
      <c r="C455" s="3"/>
      <c r="D455" s="3"/>
      <c r="E455" s="3"/>
      <c r="F455" s="3"/>
      <c r="G455" s="3"/>
      <c r="H455" s="3"/>
      <c r="I455" s="71"/>
    </row>
    <row r="456" spans="2:9" x14ac:dyDescent="0.2">
      <c r="B456" s="4"/>
      <c r="C456" s="3"/>
      <c r="D456" s="3"/>
      <c r="E456" s="3"/>
      <c r="F456" s="3"/>
      <c r="G456" s="3"/>
      <c r="H456" s="3"/>
      <c r="I456" s="71"/>
    </row>
    <row r="457" spans="2:9" x14ac:dyDescent="0.2">
      <c r="B457" s="4"/>
      <c r="C457" s="3"/>
      <c r="D457" s="3"/>
      <c r="E457" s="3"/>
      <c r="F457" s="3"/>
      <c r="G457" s="3"/>
      <c r="H457" s="3"/>
      <c r="I457" s="71"/>
    </row>
    <row r="458" spans="2:9" x14ac:dyDescent="0.2">
      <c r="B458" s="4"/>
      <c r="C458" s="3"/>
      <c r="D458" s="3"/>
      <c r="E458" s="3"/>
      <c r="F458" s="3"/>
      <c r="G458" s="3"/>
      <c r="H458" s="3"/>
      <c r="I458" s="71"/>
    </row>
    <row r="459" spans="2:9" x14ac:dyDescent="0.2">
      <c r="B459" s="4"/>
      <c r="C459" s="3"/>
      <c r="D459" s="3"/>
      <c r="E459" s="3"/>
      <c r="F459" s="3"/>
      <c r="G459" s="3"/>
      <c r="H459" s="3"/>
      <c r="I459" s="71"/>
    </row>
    <row r="460" spans="2:9" x14ac:dyDescent="0.2">
      <c r="B460" s="4"/>
      <c r="C460" s="3"/>
      <c r="D460" s="3"/>
      <c r="E460" s="3"/>
      <c r="F460" s="3"/>
      <c r="G460" s="3"/>
      <c r="H460" s="3"/>
      <c r="I460" s="71"/>
    </row>
    <row r="461" spans="2:9" x14ac:dyDescent="0.2">
      <c r="B461" s="4"/>
      <c r="C461" s="3"/>
      <c r="D461" s="3"/>
      <c r="E461" s="3"/>
      <c r="F461" s="3"/>
      <c r="G461" s="3"/>
      <c r="H461" s="3"/>
      <c r="I461" s="71"/>
    </row>
    <row r="462" spans="2:9" x14ac:dyDescent="0.2">
      <c r="B462" s="4"/>
      <c r="C462" s="3"/>
      <c r="D462" s="3"/>
      <c r="E462" s="3"/>
      <c r="F462" s="3"/>
      <c r="G462" s="3"/>
      <c r="H462" s="3"/>
      <c r="I462" s="71"/>
    </row>
    <row r="463" spans="2:9" x14ac:dyDescent="0.2">
      <c r="B463" s="4"/>
      <c r="C463" s="3"/>
      <c r="D463" s="3"/>
      <c r="E463" s="3"/>
      <c r="F463" s="3"/>
      <c r="G463" s="3"/>
      <c r="H463" s="3"/>
      <c r="I463" s="71"/>
    </row>
    <row r="464" spans="2:9" x14ac:dyDescent="0.2">
      <c r="B464" s="4"/>
      <c r="C464" s="3"/>
      <c r="D464" s="3"/>
      <c r="E464" s="3"/>
      <c r="F464" s="3"/>
      <c r="G464" s="3"/>
      <c r="H464" s="3"/>
      <c r="I464" s="71"/>
    </row>
    <row r="465" spans="2:9" x14ac:dyDescent="0.2">
      <c r="B465" s="4"/>
      <c r="C465" s="3"/>
      <c r="D465" s="3"/>
      <c r="E465" s="3"/>
      <c r="F465" s="3"/>
      <c r="G465" s="3"/>
      <c r="H465" s="3"/>
      <c r="I465" s="71"/>
    </row>
    <row r="466" spans="2:9" x14ac:dyDescent="0.2">
      <c r="B466" s="4"/>
      <c r="C466" s="3"/>
      <c r="D466" s="3"/>
      <c r="E466" s="3"/>
      <c r="F466" s="3"/>
      <c r="G466" s="3"/>
      <c r="H466" s="3"/>
      <c r="I466" s="71"/>
    </row>
    <row r="467" spans="2:9" x14ac:dyDescent="0.2">
      <c r="B467" s="4"/>
      <c r="C467" s="3"/>
      <c r="D467" s="3"/>
      <c r="E467" s="3"/>
      <c r="F467" s="3"/>
      <c r="G467" s="3"/>
      <c r="H467" s="3"/>
      <c r="I467" s="71"/>
    </row>
    <row r="468" spans="2:9" x14ac:dyDescent="0.2">
      <c r="B468" s="4"/>
      <c r="C468" s="3"/>
      <c r="D468" s="3"/>
      <c r="E468" s="3"/>
      <c r="F468" s="3"/>
      <c r="G468" s="3"/>
      <c r="H468" s="3"/>
      <c r="I468" s="71"/>
    </row>
    <row r="469" spans="2:9" x14ac:dyDescent="0.2">
      <c r="B469" s="4"/>
      <c r="C469" s="3"/>
      <c r="D469" s="3"/>
      <c r="E469" s="3"/>
      <c r="F469" s="3"/>
      <c r="G469" s="3"/>
      <c r="H469" s="3"/>
      <c r="I469" s="71"/>
    </row>
    <row r="470" spans="2:9" x14ac:dyDescent="0.2">
      <c r="B470" s="4"/>
      <c r="C470" s="3"/>
      <c r="D470" s="3"/>
      <c r="E470" s="3"/>
      <c r="F470" s="3"/>
      <c r="G470" s="3"/>
      <c r="H470" s="3"/>
      <c r="I470" s="71"/>
    </row>
    <row r="471" spans="2:9" x14ac:dyDescent="0.2">
      <c r="B471" s="4"/>
      <c r="C471" s="3"/>
      <c r="D471" s="3"/>
      <c r="E471" s="3"/>
      <c r="F471" s="3"/>
      <c r="G471" s="3"/>
      <c r="H471" s="3"/>
      <c r="I471" s="71"/>
    </row>
    <row r="472" spans="2:9" x14ac:dyDescent="0.2">
      <c r="B472" s="4"/>
      <c r="C472" s="3"/>
      <c r="D472" s="3"/>
      <c r="E472" s="3"/>
      <c r="F472" s="3"/>
      <c r="G472" s="3"/>
      <c r="H472" s="3"/>
      <c r="I472" s="71"/>
    </row>
    <row r="473" spans="2:9" x14ac:dyDescent="0.2">
      <c r="B473" s="4"/>
      <c r="C473" s="3"/>
      <c r="D473" s="3"/>
      <c r="E473" s="3"/>
      <c r="F473" s="3"/>
      <c r="G473" s="3"/>
      <c r="H473" s="3"/>
      <c r="I473" s="71"/>
    </row>
    <row r="474" spans="2:9" x14ac:dyDescent="0.2">
      <c r="B474" s="4"/>
      <c r="C474" s="3"/>
      <c r="D474" s="3"/>
      <c r="E474" s="3"/>
      <c r="F474" s="3"/>
      <c r="G474" s="3"/>
      <c r="H474" s="3"/>
      <c r="I474" s="71"/>
    </row>
    <row r="475" spans="2:9" x14ac:dyDescent="0.2">
      <c r="B475" s="4"/>
      <c r="C475" s="3"/>
      <c r="D475" s="3"/>
      <c r="E475" s="3"/>
      <c r="F475" s="3"/>
      <c r="G475" s="3"/>
      <c r="H475" s="3"/>
      <c r="I475" s="71"/>
    </row>
    <row r="476" spans="2:9" x14ac:dyDescent="0.2">
      <c r="B476" s="4"/>
      <c r="C476" s="3"/>
      <c r="D476" s="3"/>
      <c r="E476" s="3"/>
      <c r="F476" s="3"/>
      <c r="G476" s="3"/>
      <c r="H476" s="3"/>
      <c r="I476" s="71"/>
    </row>
    <row r="477" spans="2:9" x14ac:dyDescent="0.2">
      <c r="B477" s="4"/>
      <c r="C477" s="3"/>
      <c r="D477" s="3"/>
      <c r="E477" s="3"/>
      <c r="F477" s="3"/>
      <c r="G477" s="3"/>
      <c r="H477" s="3"/>
      <c r="I477" s="71"/>
    </row>
    <row r="478" spans="2:9" x14ac:dyDescent="0.2">
      <c r="B478" s="4"/>
      <c r="C478" s="3"/>
      <c r="D478" s="3"/>
      <c r="E478" s="3"/>
      <c r="F478" s="3"/>
      <c r="G478" s="3"/>
      <c r="H478" s="3"/>
      <c r="I478" s="71"/>
    </row>
    <row r="479" spans="2:9" x14ac:dyDescent="0.2">
      <c r="B479" s="4"/>
      <c r="C479" s="3"/>
      <c r="D479" s="3"/>
      <c r="E479" s="3"/>
      <c r="F479" s="3"/>
      <c r="G479" s="3"/>
      <c r="H479" s="3"/>
      <c r="I479" s="71"/>
    </row>
    <row r="480" spans="2:9" x14ac:dyDescent="0.2">
      <c r="B480" s="4"/>
      <c r="C480" s="3"/>
      <c r="D480" s="3"/>
      <c r="E480" s="3"/>
      <c r="F480" s="3"/>
      <c r="G480" s="3"/>
      <c r="H480" s="3"/>
      <c r="I480" s="71"/>
    </row>
    <row r="481" spans="2:9" x14ac:dyDescent="0.2">
      <c r="B481" s="4"/>
      <c r="C481" s="3"/>
      <c r="D481" s="3"/>
      <c r="E481" s="3"/>
      <c r="F481" s="3"/>
      <c r="G481" s="3"/>
      <c r="H481" s="3"/>
      <c r="I481" s="71"/>
    </row>
    <row r="482" spans="2:9" x14ac:dyDescent="0.2">
      <c r="B482" s="4"/>
      <c r="C482" s="3"/>
      <c r="D482" s="3"/>
      <c r="E482" s="3"/>
      <c r="F482" s="3"/>
      <c r="G482" s="3"/>
      <c r="H482" s="3"/>
      <c r="I482" s="71"/>
    </row>
    <row r="483" spans="2:9" x14ac:dyDescent="0.2">
      <c r="B483" s="4"/>
      <c r="C483" s="3"/>
      <c r="D483" s="3"/>
      <c r="E483" s="3"/>
      <c r="F483" s="3"/>
      <c r="G483" s="3"/>
      <c r="H483" s="3"/>
      <c r="I483" s="71"/>
    </row>
    <row r="484" spans="2:9" x14ac:dyDescent="0.2">
      <c r="B484" s="4"/>
      <c r="C484" s="3"/>
      <c r="D484" s="3"/>
      <c r="E484" s="3"/>
      <c r="F484" s="3"/>
      <c r="G484" s="3"/>
      <c r="H484" s="3"/>
      <c r="I484" s="71"/>
    </row>
    <row r="485" spans="2:9" x14ac:dyDescent="0.2">
      <c r="B485" s="4"/>
      <c r="C485" s="3"/>
      <c r="D485" s="3"/>
      <c r="E485" s="3"/>
      <c r="F485" s="3"/>
      <c r="G485" s="3"/>
      <c r="H485" s="3"/>
      <c r="I485" s="71"/>
    </row>
    <row r="486" spans="2:9" x14ac:dyDescent="0.2">
      <c r="B486" s="4"/>
      <c r="C486" s="3"/>
      <c r="D486" s="3"/>
      <c r="E486" s="3"/>
      <c r="F486" s="3"/>
      <c r="G486" s="3"/>
      <c r="H486" s="3"/>
      <c r="I486" s="71"/>
    </row>
    <row r="487" spans="2:9" x14ac:dyDescent="0.2">
      <c r="B487" s="4"/>
      <c r="C487" s="3"/>
      <c r="D487" s="3"/>
      <c r="E487" s="3"/>
      <c r="F487" s="3"/>
      <c r="G487" s="3"/>
      <c r="H487" s="3"/>
      <c r="I487" s="71"/>
    </row>
    <row r="488" spans="2:9" x14ac:dyDescent="0.2">
      <c r="B488" s="4"/>
      <c r="C488" s="3"/>
      <c r="D488" s="3"/>
      <c r="E488" s="3"/>
      <c r="F488" s="3"/>
      <c r="G488" s="3"/>
      <c r="H488" s="3"/>
      <c r="I488" s="71"/>
    </row>
    <row r="489" spans="2:9" x14ac:dyDescent="0.2">
      <c r="B489" s="4"/>
      <c r="C489" s="3"/>
      <c r="D489" s="3"/>
      <c r="E489" s="3"/>
      <c r="F489" s="3"/>
      <c r="G489" s="3"/>
      <c r="H489" s="3"/>
      <c r="I489" s="71"/>
    </row>
    <row r="490" spans="2:9" x14ac:dyDescent="0.2">
      <c r="B490" s="4"/>
      <c r="C490" s="3"/>
      <c r="D490" s="3"/>
      <c r="E490" s="3"/>
      <c r="F490" s="3"/>
      <c r="G490" s="3"/>
      <c r="H490" s="3"/>
      <c r="I490" s="71"/>
    </row>
    <row r="491" spans="2:9" x14ac:dyDescent="0.2">
      <c r="B491" s="4"/>
      <c r="C491" s="3"/>
      <c r="D491" s="3"/>
      <c r="E491" s="3"/>
      <c r="F491" s="3"/>
      <c r="G491" s="3"/>
      <c r="H491" s="3"/>
      <c r="I491" s="71"/>
    </row>
    <row r="492" spans="2:9" x14ac:dyDescent="0.2">
      <c r="B492" s="4"/>
      <c r="C492" s="3"/>
      <c r="D492" s="3"/>
      <c r="E492" s="3"/>
      <c r="F492" s="3"/>
      <c r="G492" s="3"/>
      <c r="H492" s="3"/>
      <c r="I492" s="71"/>
    </row>
    <row r="493" spans="2:9" x14ac:dyDescent="0.2">
      <c r="B493" s="4"/>
      <c r="C493" s="3"/>
      <c r="D493" s="3"/>
      <c r="E493" s="3"/>
      <c r="F493" s="3"/>
      <c r="G493" s="3"/>
      <c r="H493" s="3"/>
      <c r="I493" s="71"/>
    </row>
    <row r="494" spans="2:9" x14ac:dyDescent="0.2">
      <c r="B494" s="4"/>
      <c r="C494" s="3"/>
      <c r="D494" s="3"/>
      <c r="E494" s="3"/>
      <c r="F494" s="3"/>
      <c r="G494" s="3"/>
      <c r="H494" s="3"/>
      <c r="I494" s="71"/>
    </row>
    <row r="495" spans="2:9" x14ac:dyDescent="0.2">
      <c r="B495" s="4"/>
      <c r="C495" s="3"/>
      <c r="D495" s="3"/>
      <c r="E495" s="3"/>
      <c r="F495" s="3"/>
      <c r="G495" s="3"/>
      <c r="H495" s="3"/>
      <c r="I495" s="71"/>
    </row>
    <row r="496" spans="2:9" x14ac:dyDescent="0.2">
      <c r="B496" s="4"/>
      <c r="C496" s="3"/>
      <c r="D496" s="3"/>
      <c r="E496" s="3"/>
      <c r="F496" s="3"/>
      <c r="G496" s="3"/>
      <c r="H496" s="3"/>
      <c r="I496" s="71"/>
    </row>
    <row r="497" spans="2:9" x14ac:dyDescent="0.2">
      <c r="B497" s="4"/>
      <c r="C497" s="3"/>
      <c r="D497" s="3"/>
      <c r="E497" s="3"/>
      <c r="F497" s="3"/>
      <c r="G497" s="3"/>
      <c r="H497" s="3"/>
      <c r="I497" s="71"/>
    </row>
    <row r="498" spans="2:9" x14ac:dyDescent="0.2">
      <c r="B498" s="4"/>
      <c r="C498" s="3"/>
      <c r="D498" s="3"/>
      <c r="E498" s="3"/>
      <c r="F498" s="3"/>
      <c r="G498" s="3"/>
      <c r="H498" s="3"/>
      <c r="I498" s="71"/>
    </row>
    <row r="499" spans="2:9" x14ac:dyDescent="0.2">
      <c r="B499" s="4"/>
      <c r="C499" s="3"/>
      <c r="D499" s="3"/>
      <c r="E499" s="3"/>
      <c r="F499" s="3"/>
      <c r="G499" s="3"/>
      <c r="H499" s="3"/>
      <c r="I499" s="71"/>
    </row>
    <row r="500" spans="2:9" x14ac:dyDescent="0.2">
      <c r="B500" s="4"/>
      <c r="C500" s="3"/>
      <c r="D500" s="3"/>
      <c r="E500" s="3"/>
      <c r="F500" s="3"/>
      <c r="G500" s="3"/>
      <c r="H500" s="3"/>
      <c r="I500" s="71"/>
    </row>
    <row r="501" spans="2:9" x14ac:dyDescent="0.2">
      <c r="B501" s="4"/>
      <c r="C501" s="3"/>
      <c r="D501" s="3"/>
      <c r="E501" s="3"/>
      <c r="F501" s="3"/>
      <c r="G501" s="3"/>
      <c r="H501" s="3"/>
      <c r="I501" s="71"/>
    </row>
    <row r="502" spans="2:9" x14ac:dyDescent="0.2">
      <c r="B502" s="4"/>
      <c r="C502" s="3"/>
      <c r="D502" s="3"/>
      <c r="E502" s="3"/>
      <c r="F502" s="3"/>
      <c r="G502" s="3"/>
      <c r="H502" s="3"/>
      <c r="I502" s="71"/>
    </row>
    <row r="503" spans="2:9" x14ac:dyDescent="0.2">
      <c r="B503" s="4"/>
      <c r="C503" s="3"/>
      <c r="D503" s="3"/>
      <c r="E503" s="3"/>
      <c r="F503" s="3"/>
      <c r="G503" s="3"/>
      <c r="H503" s="3"/>
      <c r="I503" s="71"/>
    </row>
    <row r="504" spans="2:9" x14ac:dyDescent="0.2">
      <c r="B504" s="4"/>
      <c r="C504" s="3"/>
      <c r="D504" s="3"/>
      <c r="E504" s="3"/>
      <c r="F504" s="3"/>
      <c r="G504" s="3"/>
      <c r="H504" s="3"/>
      <c r="I504" s="71"/>
    </row>
    <row r="505" spans="2:9" x14ac:dyDescent="0.2">
      <c r="B505" s="4"/>
      <c r="C505" s="3"/>
      <c r="D505" s="3"/>
      <c r="E505" s="3"/>
      <c r="F505" s="3"/>
      <c r="G505" s="3"/>
      <c r="H505" s="3"/>
      <c r="I505" s="71"/>
    </row>
    <row r="506" spans="2:9" x14ac:dyDescent="0.2">
      <c r="B506" s="4"/>
      <c r="C506" s="3"/>
      <c r="D506" s="3"/>
      <c r="E506" s="3"/>
      <c r="F506" s="3"/>
      <c r="G506" s="3"/>
      <c r="H506" s="3"/>
      <c r="I506" s="71"/>
    </row>
    <row r="507" spans="2:9" x14ac:dyDescent="0.2">
      <c r="B507" s="4"/>
      <c r="C507" s="3"/>
      <c r="D507" s="3"/>
      <c r="E507" s="3"/>
      <c r="F507" s="3"/>
      <c r="G507" s="3"/>
      <c r="H507" s="3"/>
      <c r="I507" s="71"/>
    </row>
    <row r="508" spans="2:9" x14ac:dyDescent="0.2">
      <c r="B508" s="4"/>
      <c r="C508" s="3"/>
      <c r="D508" s="3"/>
      <c r="E508" s="3"/>
      <c r="F508" s="3"/>
      <c r="G508" s="3"/>
      <c r="H508" s="3"/>
      <c r="I508" s="71"/>
    </row>
    <row r="509" spans="2:9" x14ac:dyDescent="0.2">
      <c r="B509" s="4"/>
      <c r="C509" s="3"/>
      <c r="D509" s="3"/>
      <c r="E509" s="3"/>
      <c r="F509" s="3"/>
      <c r="G509" s="3"/>
      <c r="H509" s="3"/>
      <c r="I509" s="71"/>
    </row>
    <row r="510" spans="2:9" x14ac:dyDescent="0.2">
      <c r="B510" s="4"/>
      <c r="C510" s="3"/>
      <c r="D510" s="3"/>
      <c r="E510" s="3"/>
      <c r="F510" s="3"/>
      <c r="G510" s="3"/>
      <c r="H510" s="3"/>
      <c r="I510" s="71"/>
    </row>
    <row r="511" spans="2:9" x14ac:dyDescent="0.2">
      <c r="B511" s="4"/>
      <c r="C511" s="3"/>
      <c r="D511" s="3"/>
      <c r="E511" s="3"/>
      <c r="F511" s="3"/>
      <c r="G511" s="3"/>
      <c r="H511" s="3"/>
      <c r="I511" s="71"/>
    </row>
    <row r="512" spans="2:9" x14ac:dyDescent="0.2">
      <c r="B512" s="4"/>
      <c r="C512" s="3"/>
      <c r="D512" s="3"/>
      <c r="E512" s="3"/>
      <c r="F512" s="3"/>
      <c r="G512" s="3"/>
      <c r="H512" s="3"/>
      <c r="I512" s="71"/>
    </row>
    <row r="513" spans="2:9" x14ac:dyDescent="0.2">
      <c r="B513" s="4"/>
      <c r="C513" s="3"/>
      <c r="D513" s="3"/>
      <c r="E513" s="3"/>
      <c r="F513" s="3"/>
      <c r="G513" s="3"/>
      <c r="H513" s="3"/>
      <c r="I513" s="71"/>
    </row>
    <row r="514" spans="2:9" x14ac:dyDescent="0.2">
      <c r="B514" s="4"/>
      <c r="C514" s="3"/>
      <c r="D514" s="3"/>
      <c r="E514" s="3"/>
      <c r="F514" s="3"/>
      <c r="G514" s="3"/>
      <c r="H514" s="3"/>
      <c r="I514" s="71"/>
    </row>
    <row r="515" spans="2:9" x14ac:dyDescent="0.2">
      <c r="B515" s="4"/>
      <c r="C515" s="3"/>
      <c r="D515" s="3"/>
      <c r="E515" s="3"/>
      <c r="F515" s="3"/>
      <c r="G515" s="3"/>
      <c r="H515" s="3"/>
      <c r="I515" s="71"/>
    </row>
    <row r="516" spans="2:9" x14ac:dyDescent="0.2">
      <c r="B516" s="4"/>
      <c r="C516" s="3"/>
      <c r="D516" s="3"/>
      <c r="E516" s="3"/>
      <c r="F516" s="3"/>
      <c r="G516" s="3"/>
      <c r="H516" s="3"/>
      <c r="I516" s="71"/>
    </row>
    <row r="517" spans="2:9" x14ac:dyDescent="0.2">
      <c r="B517" s="4"/>
      <c r="C517" s="3"/>
      <c r="D517" s="3"/>
      <c r="E517" s="3"/>
      <c r="F517" s="3"/>
      <c r="G517" s="3"/>
      <c r="H517" s="3"/>
      <c r="I517" s="71"/>
    </row>
    <row r="518" spans="2:9" x14ac:dyDescent="0.2">
      <c r="B518" s="4"/>
      <c r="C518" s="3"/>
      <c r="D518" s="3"/>
      <c r="E518" s="3"/>
      <c r="F518" s="3"/>
      <c r="G518" s="3"/>
      <c r="H518" s="3"/>
      <c r="I518" s="71"/>
    </row>
    <row r="519" spans="2:9" x14ac:dyDescent="0.2">
      <c r="B519" s="4"/>
      <c r="C519" s="3"/>
      <c r="D519" s="3"/>
      <c r="E519" s="3"/>
      <c r="F519" s="3"/>
      <c r="G519" s="3"/>
      <c r="H519" s="3"/>
      <c r="I519" s="71"/>
    </row>
    <row r="520" spans="2:9" x14ac:dyDescent="0.2">
      <c r="B520" s="4"/>
      <c r="C520" s="3"/>
      <c r="D520" s="3"/>
      <c r="E520" s="3"/>
      <c r="F520" s="3"/>
      <c r="G520" s="3"/>
      <c r="H520" s="3"/>
      <c r="I520" s="71"/>
    </row>
    <row r="521" spans="2:9" x14ac:dyDescent="0.2">
      <c r="B521" s="4"/>
      <c r="C521" s="3"/>
      <c r="D521" s="3"/>
      <c r="E521" s="3"/>
      <c r="F521" s="3"/>
      <c r="G521" s="3"/>
      <c r="H521" s="3"/>
      <c r="I521" s="71"/>
    </row>
    <row r="522" spans="2:9" x14ac:dyDescent="0.2">
      <c r="B522" s="4"/>
      <c r="C522" s="3"/>
      <c r="D522" s="3"/>
      <c r="E522" s="3"/>
      <c r="F522" s="3"/>
      <c r="G522" s="3"/>
      <c r="H522" s="3"/>
      <c r="I522" s="71"/>
    </row>
    <row r="523" spans="2:9" x14ac:dyDescent="0.2">
      <c r="B523" s="4"/>
      <c r="C523" s="3"/>
      <c r="D523" s="3"/>
      <c r="E523" s="3"/>
      <c r="F523" s="3"/>
      <c r="G523" s="3"/>
      <c r="H523" s="3"/>
      <c r="I523" s="71"/>
    </row>
    <row r="524" spans="2:9" x14ac:dyDescent="0.2">
      <c r="B524" s="4"/>
      <c r="C524" s="3"/>
      <c r="D524" s="3"/>
      <c r="E524" s="3"/>
      <c r="F524" s="3"/>
      <c r="G524" s="3"/>
      <c r="H524" s="3"/>
      <c r="I524" s="71"/>
    </row>
    <row r="525" spans="2:9" x14ac:dyDescent="0.2">
      <c r="B525" s="4"/>
      <c r="C525" s="3"/>
      <c r="D525" s="3"/>
      <c r="E525" s="3"/>
      <c r="F525" s="3"/>
      <c r="G525" s="3"/>
      <c r="H525" s="3"/>
      <c r="I525" s="71"/>
    </row>
    <row r="526" spans="2:9" x14ac:dyDescent="0.2">
      <c r="B526" s="4"/>
      <c r="C526" s="3"/>
      <c r="D526" s="3"/>
      <c r="E526" s="3"/>
      <c r="F526" s="3"/>
      <c r="G526" s="3"/>
      <c r="H526" s="3"/>
      <c r="I526" s="71"/>
    </row>
    <row r="527" spans="2:9" x14ac:dyDescent="0.2">
      <c r="B527" s="4"/>
      <c r="C527" s="3"/>
      <c r="D527" s="3"/>
      <c r="E527" s="3"/>
      <c r="F527" s="3"/>
      <c r="G527" s="3"/>
      <c r="H527" s="3"/>
      <c r="I527" s="71"/>
    </row>
    <row r="528" spans="2:9" x14ac:dyDescent="0.2">
      <c r="B528" s="4"/>
      <c r="C528" s="3"/>
      <c r="D528" s="3"/>
      <c r="E528" s="3"/>
      <c r="F528" s="3"/>
      <c r="G528" s="3"/>
      <c r="H528" s="3"/>
      <c r="I528" s="71"/>
    </row>
    <row r="529" spans="2:9" x14ac:dyDescent="0.2">
      <c r="B529" s="4"/>
      <c r="C529" s="3"/>
      <c r="D529" s="3"/>
      <c r="E529" s="3"/>
      <c r="F529" s="3"/>
      <c r="G529" s="3"/>
      <c r="H529" s="3"/>
      <c r="I529" s="71"/>
    </row>
    <row r="530" spans="2:9" x14ac:dyDescent="0.2">
      <c r="B530" s="4"/>
      <c r="C530" s="3"/>
      <c r="D530" s="3"/>
      <c r="E530" s="3"/>
      <c r="F530" s="3"/>
      <c r="G530" s="3"/>
      <c r="H530" s="3"/>
      <c r="I530" s="71"/>
    </row>
    <row r="531" spans="2:9" x14ac:dyDescent="0.2">
      <c r="B531" s="4"/>
      <c r="C531" s="3"/>
      <c r="D531" s="3"/>
      <c r="E531" s="3"/>
      <c r="F531" s="3"/>
      <c r="G531" s="3"/>
      <c r="H531" s="3"/>
      <c r="I531" s="71"/>
    </row>
    <row r="532" spans="2:9" x14ac:dyDescent="0.2">
      <c r="B532" s="4"/>
      <c r="C532" s="3"/>
      <c r="D532" s="3"/>
      <c r="E532" s="3"/>
      <c r="F532" s="3"/>
      <c r="G532" s="3"/>
      <c r="H532" s="3"/>
      <c r="I532" s="71"/>
    </row>
    <row r="533" spans="2:9" x14ac:dyDescent="0.2">
      <c r="B533" s="4"/>
      <c r="C533" s="3"/>
      <c r="D533" s="3"/>
      <c r="E533" s="3"/>
      <c r="F533" s="3"/>
      <c r="G533" s="3"/>
      <c r="H533" s="3"/>
      <c r="I533" s="71"/>
    </row>
    <row r="534" spans="2:9" x14ac:dyDescent="0.2">
      <c r="B534" s="4"/>
      <c r="C534" s="3"/>
      <c r="D534" s="3"/>
      <c r="E534" s="3"/>
      <c r="F534" s="3"/>
      <c r="G534" s="3"/>
      <c r="H534" s="3"/>
      <c r="I534" s="71"/>
    </row>
    <row r="535" spans="2:9" x14ac:dyDescent="0.2">
      <c r="B535" s="4"/>
      <c r="C535" s="3"/>
      <c r="D535" s="3"/>
      <c r="E535" s="3"/>
      <c r="F535" s="3"/>
      <c r="G535" s="3"/>
      <c r="H535" s="3"/>
      <c r="I535" s="71"/>
    </row>
    <row r="536" spans="2:9" x14ac:dyDescent="0.2">
      <c r="B536" s="4"/>
      <c r="C536" s="3"/>
      <c r="D536" s="3"/>
      <c r="E536" s="3"/>
      <c r="F536" s="3"/>
      <c r="G536" s="3"/>
      <c r="H536" s="3"/>
      <c r="I536" s="71"/>
    </row>
    <row r="537" spans="2:9" x14ac:dyDescent="0.2">
      <c r="B537" s="4"/>
      <c r="C537" s="3"/>
      <c r="D537" s="3"/>
      <c r="E537" s="3"/>
      <c r="F537" s="3"/>
      <c r="G537" s="3"/>
      <c r="H537" s="3"/>
      <c r="I537" s="71"/>
    </row>
    <row r="538" spans="2:9" x14ac:dyDescent="0.2">
      <c r="B538" s="4"/>
      <c r="C538" s="3"/>
      <c r="D538" s="3"/>
      <c r="E538" s="3"/>
      <c r="F538" s="3"/>
      <c r="G538" s="3"/>
      <c r="H538" s="3"/>
      <c r="I538" s="71"/>
    </row>
    <row r="539" spans="2:9" x14ac:dyDescent="0.2">
      <c r="B539" s="4"/>
      <c r="C539" s="3"/>
      <c r="D539" s="3"/>
      <c r="E539" s="3"/>
      <c r="F539" s="3"/>
      <c r="G539" s="3"/>
      <c r="H539" s="3"/>
      <c r="I539" s="71"/>
    </row>
    <row r="540" spans="2:9" x14ac:dyDescent="0.2">
      <c r="B540" s="4"/>
      <c r="C540" s="3"/>
      <c r="D540" s="3"/>
      <c r="E540" s="3"/>
      <c r="F540" s="3"/>
      <c r="G540" s="3"/>
      <c r="H540" s="3"/>
      <c r="I540" s="71"/>
    </row>
    <row r="541" spans="2:9" x14ac:dyDescent="0.2">
      <c r="B541" s="4"/>
      <c r="C541" s="3"/>
      <c r="D541" s="3"/>
      <c r="E541" s="3"/>
      <c r="F541" s="3"/>
      <c r="G541" s="3"/>
      <c r="H541" s="3"/>
      <c r="I541" s="71"/>
    </row>
    <row r="542" spans="2:9" x14ac:dyDescent="0.2">
      <c r="B542" s="4"/>
      <c r="C542" s="3"/>
      <c r="D542" s="3"/>
      <c r="E542" s="3"/>
      <c r="F542" s="3"/>
      <c r="G542" s="3"/>
      <c r="H542" s="3"/>
      <c r="I542" s="71"/>
    </row>
    <row r="543" spans="2:9" x14ac:dyDescent="0.2">
      <c r="B543" s="4"/>
      <c r="C543" s="3"/>
      <c r="D543" s="3"/>
      <c r="E543" s="3"/>
      <c r="F543" s="3"/>
      <c r="G543" s="3"/>
      <c r="H543" s="3"/>
      <c r="I543" s="71"/>
    </row>
    <row r="544" spans="2:9" x14ac:dyDescent="0.2">
      <c r="B544" s="4"/>
      <c r="C544" s="3"/>
      <c r="D544" s="3"/>
      <c r="E544" s="3"/>
      <c r="F544" s="3"/>
      <c r="G544" s="3"/>
      <c r="H544" s="3"/>
      <c r="I544" s="71"/>
    </row>
    <row r="545" spans="2:9" x14ac:dyDescent="0.2">
      <c r="B545" s="4"/>
      <c r="C545" s="3"/>
      <c r="D545" s="3"/>
      <c r="E545" s="3"/>
      <c r="F545" s="3"/>
      <c r="G545" s="3"/>
      <c r="H545" s="3"/>
      <c r="I545" s="71"/>
    </row>
    <row r="546" spans="2:9" x14ac:dyDescent="0.2">
      <c r="B546" s="4"/>
      <c r="C546" s="3"/>
      <c r="D546" s="3"/>
      <c r="E546" s="3"/>
      <c r="F546" s="3"/>
      <c r="G546" s="3"/>
      <c r="H546" s="3"/>
      <c r="I546" s="71"/>
    </row>
    <row r="547" spans="2:9" x14ac:dyDescent="0.2">
      <c r="B547" s="4"/>
      <c r="C547" s="3"/>
      <c r="D547" s="3"/>
      <c r="E547" s="3"/>
      <c r="F547" s="3"/>
      <c r="G547" s="3"/>
      <c r="H547" s="3"/>
      <c r="I547" s="71"/>
    </row>
    <row r="548" spans="2:9" x14ac:dyDescent="0.2">
      <c r="B548" s="4"/>
      <c r="C548" s="3"/>
      <c r="D548" s="3"/>
      <c r="E548" s="3"/>
      <c r="F548" s="3"/>
      <c r="G548" s="3"/>
      <c r="H548" s="3"/>
      <c r="I548" s="71"/>
    </row>
    <row r="549" spans="2:9" x14ac:dyDescent="0.2">
      <c r="B549" s="4"/>
      <c r="C549" s="3"/>
      <c r="D549" s="3"/>
      <c r="E549" s="3"/>
      <c r="F549" s="3"/>
      <c r="G549" s="3"/>
      <c r="H549" s="3"/>
      <c r="I549" s="71"/>
    </row>
    <row r="550" spans="2:9" x14ac:dyDescent="0.2">
      <c r="B550" s="4"/>
      <c r="C550" s="3"/>
      <c r="D550" s="3"/>
      <c r="E550" s="3"/>
      <c r="F550" s="3"/>
      <c r="G550" s="3"/>
      <c r="H550" s="3"/>
      <c r="I550" s="71"/>
    </row>
    <row r="551" spans="2:9" x14ac:dyDescent="0.2">
      <c r="B551" s="4"/>
      <c r="C551" s="3"/>
      <c r="D551" s="3"/>
      <c r="E551" s="3"/>
      <c r="F551" s="3"/>
      <c r="G551" s="3"/>
      <c r="H551" s="3"/>
      <c r="I551" s="71"/>
    </row>
    <row r="552" spans="2:9" x14ac:dyDescent="0.2">
      <c r="B552" s="4"/>
      <c r="C552" s="3"/>
      <c r="D552" s="3"/>
      <c r="E552" s="3"/>
      <c r="F552" s="3"/>
      <c r="G552" s="3"/>
      <c r="H552" s="3"/>
      <c r="I552" s="71"/>
    </row>
    <row r="553" spans="2:9" x14ac:dyDescent="0.2">
      <c r="B553" s="4"/>
      <c r="C553" s="3"/>
      <c r="D553" s="3"/>
      <c r="E553" s="3"/>
      <c r="F553" s="3"/>
      <c r="G553" s="3"/>
      <c r="H553" s="3"/>
      <c r="I553" s="71"/>
    </row>
    <row r="554" spans="2:9" x14ac:dyDescent="0.2">
      <c r="B554" s="4"/>
      <c r="C554" s="3"/>
      <c r="D554" s="3"/>
      <c r="E554" s="3"/>
      <c r="F554" s="3"/>
      <c r="G554" s="3"/>
      <c r="H554" s="3"/>
      <c r="I554" s="71"/>
    </row>
    <row r="555" spans="2:9" x14ac:dyDescent="0.2">
      <c r="B555" s="4"/>
      <c r="C555" s="3"/>
      <c r="D555" s="3"/>
      <c r="E555" s="3"/>
      <c r="F555" s="3"/>
      <c r="G555" s="3"/>
      <c r="H555" s="3"/>
      <c r="I555" s="71"/>
    </row>
    <row r="556" spans="2:9" x14ac:dyDescent="0.2">
      <c r="B556" s="4"/>
      <c r="C556" s="3"/>
      <c r="D556" s="3"/>
      <c r="E556" s="3"/>
      <c r="F556" s="3"/>
      <c r="G556" s="3"/>
      <c r="H556" s="3"/>
      <c r="I556" s="71"/>
    </row>
    <row r="557" spans="2:9" x14ac:dyDescent="0.2">
      <c r="B557" s="4"/>
      <c r="C557" s="3"/>
      <c r="D557" s="3"/>
      <c r="E557" s="3"/>
      <c r="F557" s="3"/>
      <c r="G557" s="3"/>
      <c r="H557" s="3"/>
      <c r="I557" s="71"/>
    </row>
    <row r="558" spans="2:9" x14ac:dyDescent="0.2">
      <c r="B558" s="4"/>
      <c r="C558" s="3"/>
      <c r="D558" s="3"/>
      <c r="E558" s="3"/>
      <c r="F558" s="3"/>
      <c r="G558" s="3"/>
      <c r="H558" s="3"/>
      <c r="I558" s="71"/>
    </row>
    <row r="559" spans="2:9" x14ac:dyDescent="0.2">
      <c r="B559" s="4"/>
      <c r="C559" s="3"/>
      <c r="D559" s="3"/>
      <c r="E559" s="3"/>
      <c r="F559" s="3"/>
      <c r="G559" s="3"/>
      <c r="H559" s="3"/>
      <c r="I559" s="71"/>
    </row>
    <row r="560" spans="2:9" x14ac:dyDescent="0.2">
      <c r="B560" s="4"/>
      <c r="C560" s="3"/>
      <c r="D560" s="3"/>
      <c r="E560" s="3"/>
      <c r="F560" s="3"/>
      <c r="G560" s="3"/>
      <c r="H560" s="3"/>
      <c r="I560" s="71"/>
    </row>
    <row r="561" spans="2:9" x14ac:dyDescent="0.2">
      <c r="B561" s="4"/>
      <c r="C561" s="3"/>
      <c r="D561" s="3"/>
      <c r="E561" s="3"/>
      <c r="F561" s="3"/>
      <c r="G561" s="3"/>
      <c r="H561" s="3"/>
      <c r="I561" s="71"/>
    </row>
    <row r="562" spans="2:9" x14ac:dyDescent="0.2">
      <c r="B562" s="4"/>
      <c r="C562" s="3"/>
      <c r="D562" s="3"/>
      <c r="E562" s="3"/>
      <c r="F562" s="3"/>
      <c r="G562" s="3"/>
      <c r="H562" s="3"/>
      <c r="I562" s="71"/>
    </row>
    <row r="563" spans="2:9" x14ac:dyDescent="0.2">
      <c r="B563" s="4"/>
      <c r="C563" s="3"/>
      <c r="D563" s="3"/>
      <c r="E563" s="3"/>
      <c r="F563" s="3"/>
      <c r="G563" s="3"/>
      <c r="H563" s="3"/>
      <c r="I563" s="71"/>
    </row>
    <row r="564" spans="2:9" x14ac:dyDescent="0.2">
      <c r="B564" s="4"/>
      <c r="C564" s="3"/>
      <c r="D564" s="3"/>
      <c r="E564" s="3"/>
      <c r="F564" s="3"/>
      <c r="G564" s="3"/>
      <c r="H564" s="3"/>
      <c r="I564" s="71"/>
    </row>
    <row r="565" spans="2:9" x14ac:dyDescent="0.2">
      <c r="B565" s="4"/>
      <c r="C565" s="3"/>
      <c r="D565" s="3"/>
      <c r="E565" s="3"/>
      <c r="F565" s="3"/>
      <c r="G565" s="3"/>
      <c r="H565" s="3"/>
      <c r="I565" s="71"/>
    </row>
    <row r="566" spans="2:9" x14ac:dyDescent="0.2">
      <c r="B566" s="4"/>
      <c r="C566" s="3"/>
      <c r="D566" s="3"/>
      <c r="E566" s="3"/>
      <c r="F566" s="3"/>
      <c r="G566" s="3"/>
      <c r="H566" s="3"/>
      <c r="I566" s="71"/>
    </row>
    <row r="567" spans="2:9" x14ac:dyDescent="0.2">
      <c r="B567" s="4"/>
      <c r="C567" s="3"/>
      <c r="D567" s="3"/>
      <c r="E567" s="3"/>
      <c r="F567" s="3"/>
      <c r="G567" s="3"/>
      <c r="H567" s="3"/>
      <c r="I567" s="71"/>
    </row>
    <row r="568" spans="2:9" x14ac:dyDescent="0.2">
      <c r="B568" s="4"/>
      <c r="C568" s="3"/>
      <c r="D568" s="3"/>
      <c r="E568" s="3"/>
      <c r="F568" s="3"/>
      <c r="G568" s="3"/>
      <c r="H568" s="3"/>
      <c r="I568" s="71"/>
    </row>
    <row r="569" spans="2:9" x14ac:dyDescent="0.2">
      <c r="B569" s="4"/>
      <c r="C569" s="3"/>
      <c r="D569" s="3"/>
      <c r="E569" s="3"/>
      <c r="F569" s="3"/>
      <c r="G569" s="3"/>
      <c r="H569" s="3"/>
      <c r="I569" s="71"/>
    </row>
    <row r="570" spans="2:9" x14ac:dyDescent="0.2">
      <c r="B570" s="4"/>
      <c r="C570" s="3"/>
      <c r="D570" s="3"/>
      <c r="E570" s="3"/>
      <c r="F570" s="3"/>
      <c r="G570" s="3"/>
      <c r="H570" s="3"/>
      <c r="I570" s="71"/>
    </row>
    <row r="571" spans="2:9" x14ac:dyDescent="0.2">
      <c r="B571" s="4"/>
      <c r="C571" s="3"/>
      <c r="D571" s="3"/>
      <c r="E571" s="3"/>
      <c r="F571" s="3"/>
      <c r="G571" s="3"/>
      <c r="H571" s="3"/>
      <c r="I571" s="71"/>
    </row>
    <row r="572" spans="2:9" x14ac:dyDescent="0.2">
      <c r="B572" s="4"/>
      <c r="C572" s="3"/>
      <c r="D572" s="3"/>
      <c r="E572" s="3"/>
      <c r="F572" s="3"/>
      <c r="G572" s="3"/>
      <c r="H572" s="3"/>
      <c r="I572" s="71"/>
    </row>
    <row r="573" spans="2:9" x14ac:dyDescent="0.2">
      <c r="B573" s="4"/>
      <c r="C573" s="3"/>
      <c r="D573" s="3"/>
      <c r="E573" s="3"/>
      <c r="F573" s="3"/>
      <c r="G573" s="3"/>
      <c r="H573" s="3"/>
      <c r="I573" s="71"/>
    </row>
    <row r="574" spans="2:9" x14ac:dyDescent="0.2">
      <c r="B574" s="4"/>
      <c r="C574" s="3"/>
      <c r="D574" s="3"/>
      <c r="E574" s="3"/>
      <c r="F574" s="3"/>
      <c r="G574" s="3"/>
      <c r="H574" s="3"/>
      <c r="I574" s="71"/>
    </row>
    <row r="575" spans="2:9" x14ac:dyDescent="0.2">
      <c r="B575" s="4"/>
      <c r="C575" s="3"/>
      <c r="D575" s="3"/>
      <c r="E575" s="3"/>
      <c r="F575" s="3"/>
      <c r="G575" s="3"/>
      <c r="H575" s="3"/>
      <c r="I575" s="71"/>
    </row>
    <row r="576" spans="2:9" x14ac:dyDescent="0.2">
      <c r="B576" s="4"/>
      <c r="C576" s="3"/>
      <c r="D576" s="3"/>
      <c r="E576" s="3"/>
      <c r="F576" s="3"/>
      <c r="G576" s="3"/>
      <c r="H576" s="3"/>
      <c r="I576" s="71"/>
    </row>
    <row r="577" spans="2:9" x14ac:dyDescent="0.2">
      <c r="B577" s="4"/>
      <c r="C577" s="3"/>
      <c r="D577" s="3"/>
      <c r="E577" s="3"/>
      <c r="F577" s="3"/>
      <c r="G577" s="3"/>
      <c r="H577" s="3"/>
      <c r="I577" s="71"/>
    </row>
    <row r="578" spans="2:9" x14ac:dyDescent="0.2">
      <c r="B578" s="4"/>
      <c r="C578" s="3"/>
      <c r="D578" s="3"/>
      <c r="E578" s="3"/>
      <c r="F578" s="3"/>
      <c r="G578" s="3"/>
      <c r="H578" s="3"/>
      <c r="I578" s="71"/>
    </row>
    <row r="579" spans="2:9" x14ac:dyDescent="0.2">
      <c r="B579" s="4"/>
      <c r="C579" s="3"/>
      <c r="D579" s="3"/>
      <c r="E579" s="3"/>
      <c r="F579" s="3"/>
      <c r="G579" s="3"/>
      <c r="H579" s="3"/>
      <c r="I579" s="71"/>
    </row>
    <row r="580" spans="2:9" x14ac:dyDescent="0.2">
      <c r="B580" s="4"/>
      <c r="C580" s="3"/>
      <c r="D580" s="3"/>
      <c r="E580" s="3"/>
      <c r="F580" s="3"/>
      <c r="G580" s="3"/>
      <c r="H580" s="3"/>
      <c r="I580" s="71"/>
    </row>
    <row r="581" spans="2:9" x14ac:dyDescent="0.2">
      <c r="B581" s="4"/>
      <c r="C581" s="3"/>
      <c r="D581" s="3"/>
      <c r="E581" s="3"/>
      <c r="F581" s="3"/>
      <c r="G581" s="3"/>
      <c r="H581" s="3"/>
      <c r="I581" s="71"/>
    </row>
    <row r="582" spans="2:9" x14ac:dyDescent="0.2">
      <c r="B582" s="4"/>
      <c r="C582" s="3"/>
      <c r="D582" s="3"/>
      <c r="E582" s="3"/>
      <c r="F582" s="3"/>
      <c r="G582" s="3"/>
      <c r="H582" s="3"/>
      <c r="I582" s="71"/>
    </row>
    <row r="583" spans="2:9" x14ac:dyDescent="0.2">
      <c r="B583" s="4"/>
      <c r="C583" s="3"/>
      <c r="D583" s="3"/>
      <c r="E583" s="3"/>
      <c r="F583" s="3"/>
      <c r="G583" s="3"/>
      <c r="H583" s="3"/>
      <c r="I583" s="71"/>
    </row>
    <row r="584" spans="2:9" x14ac:dyDescent="0.2">
      <c r="B584" s="4"/>
      <c r="C584" s="3"/>
      <c r="D584" s="3"/>
      <c r="E584" s="3"/>
      <c r="F584" s="3"/>
      <c r="G584" s="3"/>
      <c r="H584" s="3"/>
      <c r="I584" s="71"/>
    </row>
    <row r="585" spans="2:9" x14ac:dyDescent="0.2">
      <c r="B585" s="4"/>
      <c r="C585" s="3"/>
      <c r="D585" s="3"/>
      <c r="E585" s="3"/>
      <c r="F585" s="3"/>
      <c r="G585" s="3"/>
      <c r="H585" s="3"/>
      <c r="I585" s="71"/>
    </row>
    <row r="586" spans="2:9" x14ac:dyDescent="0.2">
      <c r="B586" s="4"/>
      <c r="C586" s="3"/>
      <c r="D586" s="3"/>
      <c r="E586" s="3"/>
      <c r="F586" s="3"/>
      <c r="G586" s="3"/>
      <c r="H586" s="3"/>
      <c r="I586" s="71"/>
    </row>
    <row r="587" spans="2:9" x14ac:dyDescent="0.2">
      <c r="B587" s="4"/>
      <c r="C587" s="3"/>
      <c r="D587" s="3"/>
      <c r="E587" s="3"/>
      <c r="F587" s="3"/>
      <c r="G587" s="3"/>
      <c r="H587" s="3"/>
      <c r="I587" s="71"/>
    </row>
    <row r="588" spans="2:9" x14ac:dyDescent="0.2">
      <c r="B588" s="4"/>
      <c r="C588" s="3"/>
      <c r="D588" s="3"/>
      <c r="E588" s="3"/>
      <c r="F588" s="3"/>
      <c r="G588" s="3"/>
      <c r="H588" s="3"/>
      <c r="I588" s="71"/>
    </row>
    <row r="589" spans="2:9" x14ac:dyDescent="0.2">
      <c r="B589" s="4"/>
      <c r="C589" s="3"/>
      <c r="D589" s="3"/>
      <c r="E589" s="3"/>
      <c r="F589" s="3"/>
      <c r="G589" s="3"/>
      <c r="H589" s="3"/>
      <c r="I589" s="71"/>
    </row>
    <row r="590" spans="2:9" x14ac:dyDescent="0.2">
      <c r="B590" s="4"/>
      <c r="C590" s="3"/>
      <c r="D590" s="3"/>
      <c r="E590" s="3"/>
      <c r="F590" s="3"/>
      <c r="G590" s="3"/>
      <c r="H590" s="3"/>
      <c r="I590" s="71"/>
    </row>
    <row r="591" spans="2:9" x14ac:dyDescent="0.2">
      <c r="B591" s="4"/>
      <c r="C591" s="3"/>
      <c r="D591" s="3"/>
      <c r="E591" s="3"/>
      <c r="F591" s="3"/>
      <c r="G591" s="3"/>
      <c r="H591" s="3"/>
      <c r="I591" s="71"/>
    </row>
    <row r="592" spans="2:9" x14ac:dyDescent="0.2">
      <c r="B592" s="4"/>
      <c r="C592" s="3"/>
      <c r="D592" s="3"/>
      <c r="E592" s="3"/>
      <c r="F592" s="3"/>
      <c r="G592" s="3"/>
      <c r="H592" s="3"/>
      <c r="I592" s="71"/>
    </row>
    <row r="593" spans="2:9" x14ac:dyDescent="0.2">
      <c r="B593" s="4"/>
      <c r="C593" s="3"/>
      <c r="D593" s="3"/>
      <c r="E593" s="3"/>
      <c r="F593" s="3"/>
      <c r="G593" s="3"/>
      <c r="H593" s="3"/>
      <c r="I593" s="71"/>
    </row>
    <row r="594" spans="2:9" x14ac:dyDescent="0.2">
      <c r="B594" s="4"/>
      <c r="C594" s="3"/>
      <c r="D594" s="3"/>
      <c r="E594" s="3"/>
      <c r="F594" s="3"/>
      <c r="G594" s="3"/>
      <c r="H594" s="3"/>
      <c r="I594" s="71"/>
    </row>
    <row r="595" spans="2:9" x14ac:dyDescent="0.2">
      <c r="B595" s="4"/>
      <c r="C595" s="3"/>
      <c r="D595" s="3"/>
      <c r="E595" s="3"/>
      <c r="F595" s="3"/>
      <c r="G595" s="3"/>
      <c r="H595" s="3"/>
      <c r="I595" s="71"/>
    </row>
    <row r="596" spans="2:9" x14ac:dyDescent="0.2">
      <c r="B596" s="4"/>
      <c r="C596" s="3"/>
      <c r="D596" s="3"/>
      <c r="E596" s="3"/>
      <c r="F596" s="3"/>
      <c r="G596" s="3"/>
      <c r="H596" s="3"/>
      <c r="I596" s="71"/>
    </row>
    <row r="597" spans="2:9" x14ac:dyDescent="0.2">
      <c r="B597" s="4"/>
      <c r="C597" s="3"/>
      <c r="D597" s="3"/>
      <c r="E597" s="3"/>
      <c r="F597" s="3"/>
      <c r="G597" s="3"/>
      <c r="H597" s="3"/>
      <c r="I597" s="71"/>
    </row>
    <row r="598" spans="2:9" x14ac:dyDescent="0.2">
      <c r="B598" s="4"/>
      <c r="C598" s="3"/>
      <c r="D598" s="3"/>
      <c r="E598" s="3"/>
      <c r="F598" s="3"/>
      <c r="G598" s="3"/>
      <c r="H598" s="3"/>
      <c r="I598" s="71"/>
    </row>
    <row r="599" spans="2:9" x14ac:dyDescent="0.2">
      <c r="B599" s="4"/>
      <c r="C599" s="3"/>
      <c r="D599" s="3"/>
      <c r="E599" s="3"/>
      <c r="F599" s="3"/>
      <c r="G599" s="3"/>
      <c r="H599" s="3"/>
      <c r="I599" s="71"/>
    </row>
    <row r="600" spans="2:9" x14ac:dyDescent="0.2">
      <c r="B600" s="4"/>
      <c r="C600" s="3"/>
      <c r="D600" s="3"/>
      <c r="E600" s="3"/>
      <c r="F600" s="3"/>
      <c r="G600" s="3"/>
      <c r="H600" s="3"/>
      <c r="I600" s="71"/>
    </row>
    <row r="601" spans="2:9" x14ac:dyDescent="0.2">
      <c r="B601" s="4"/>
      <c r="C601" s="3"/>
      <c r="D601" s="3"/>
      <c r="E601" s="3"/>
      <c r="F601" s="3"/>
      <c r="G601" s="3"/>
      <c r="H601" s="3"/>
      <c r="I601" s="71"/>
    </row>
    <row r="602" spans="2:9" x14ac:dyDescent="0.2">
      <c r="B602" s="4"/>
      <c r="C602" s="3"/>
      <c r="D602" s="3"/>
      <c r="E602" s="3"/>
      <c r="F602" s="3"/>
      <c r="G602" s="3"/>
      <c r="H602" s="3"/>
      <c r="I602" s="71"/>
    </row>
    <row r="603" spans="2:9" x14ac:dyDescent="0.2">
      <c r="B603" s="4"/>
      <c r="C603" s="3"/>
      <c r="D603" s="3"/>
      <c r="E603" s="3"/>
      <c r="F603" s="3"/>
      <c r="G603" s="3"/>
      <c r="H603" s="3"/>
      <c r="I603" s="71"/>
    </row>
    <row r="604" spans="2:9" x14ac:dyDescent="0.2">
      <c r="B604" s="4"/>
      <c r="C604" s="3"/>
      <c r="D604" s="3"/>
      <c r="E604" s="3"/>
      <c r="F604" s="3"/>
      <c r="G604" s="3"/>
      <c r="H604" s="3"/>
      <c r="I604" s="71"/>
    </row>
    <row r="605" spans="2:9" x14ac:dyDescent="0.2">
      <c r="B605" s="4"/>
      <c r="C605" s="3"/>
      <c r="D605" s="3"/>
      <c r="E605" s="3"/>
      <c r="F605" s="3"/>
      <c r="G605" s="3"/>
      <c r="H605" s="3"/>
      <c r="I605" s="71"/>
    </row>
    <row r="606" spans="2:9" x14ac:dyDescent="0.2">
      <c r="B606" s="4"/>
      <c r="C606" s="3"/>
      <c r="D606" s="3"/>
      <c r="E606" s="3"/>
      <c r="F606" s="3"/>
      <c r="G606" s="3"/>
      <c r="H606" s="3"/>
      <c r="I606" s="71"/>
    </row>
    <row r="607" spans="2:9" x14ac:dyDescent="0.2">
      <c r="B607" s="4"/>
      <c r="C607" s="3"/>
      <c r="D607" s="3"/>
      <c r="E607" s="3"/>
      <c r="F607" s="3"/>
      <c r="G607" s="3"/>
      <c r="H607" s="3"/>
      <c r="I607" s="71"/>
    </row>
    <row r="608" spans="2:9" x14ac:dyDescent="0.2">
      <c r="B608" s="4"/>
      <c r="C608" s="3"/>
      <c r="D608" s="3"/>
      <c r="E608" s="3"/>
      <c r="F608" s="3"/>
      <c r="G608" s="3"/>
      <c r="H608" s="3"/>
      <c r="I608" s="71"/>
    </row>
    <row r="609" spans="2:9" x14ac:dyDescent="0.2">
      <c r="B609" s="4"/>
      <c r="C609" s="3"/>
      <c r="D609" s="3"/>
      <c r="E609" s="3"/>
      <c r="F609" s="3"/>
      <c r="G609" s="3"/>
      <c r="H609" s="3"/>
      <c r="I609" s="71"/>
    </row>
    <row r="610" spans="2:9" x14ac:dyDescent="0.2">
      <c r="B610" s="4"/>
      <c r="C610" s="3"/>
      <c r="D610" s="3"/>
      <c r="E610" s="3"/>
      <c r="F610" s="3"/>
      <c r="G610" s="3"/>
      <c r="H610" s="3"/>
      <c r="I610" s="71"/>
    </row>
    <row r="611" spans="2:9" x14ac:dyDescent="0.2">
      <c r="B611" s="4"/>
      <c r="C611" s="3"/>
      <c r="D611" s="3"/>
      <c r="E611" s="3"/>
      <c r="F611" s="3"/>
      <c r="G611" s="3"/>
      <c r="H611" s="3"/>
      <c r="I611" s="71"/>
    </row>
    <row r="612" spans="2:9" x14ac:dyDescent="0.2">
      <c r="B612" s="4"/>
      <c r="C612" s="3"/>
      <c r="D612" s="3"/>
      <c r="E612" s="3"/>
      <c r="F612" s="3"/>
      <c r="G612" s="3"/>
      <c r="H612" s="3"/>
      <c r="I612" s="71"/>
    </row>
    <row r="613" spans="2:9" x14ac:dyDescent="0.2">
      <c r="B613" s="4"/>
      <c r="C613" s="3"/>
      <c r="D613" s="3"/>
      <c r="E613" s="3"/>
      <c r="F613" s="3"/>
      <c r="G613" s="3"/>
      <c r="H613" s="3"/>
      <c r="I613" s="71"/>
    </row>
    <row r="614" spans="2:9" x14ac:dyDescent="0.2">
      <c r="B614" s="4"/>
      <c r="C614" s="3"/>
      <c r="D614" s="3"/>
      <c r="E614" s="3"/>
      <c r="F614" s="3"/>
      <c r="G614" s="3"/>
      <c r="H614" s="3"/>
      <c r="I614" s="71"/>
    </row>
    <row r="615" spans="2:9" x14ac:dyDescent="0.2">
      <c r="B615" s="4"/>
      <c r="C615" s="3"/>
      <c r="D615" s="3"/>
      <c r="E615" s="3"/>
      <c r="F615" s="3"/>
      <c r="G615" s="3"/>
      <c r="H615" s="3"/>
      <c r="I615" s="71"/>
    </row>
    <row r="616" spans="2:9" x14ac:dyDescent="0.2">
      <c r="B616" s="4"/>
      <c r="C616" s="3"/>
      <c r="D616" s="3"/>
      <c r="E616" s="3"/>
      <c r="F616" s="3"/>
      <c r="G616" s="3"/>
      <c r="H616" s="3"/>
      <c r="I616" s="71"/>
    </row>
    <row r="617" spans="2:9" x14ac:dyDescent="0.2">
      <c r="B617" s="4"/>
      <c r="C617" s="3"/>
      <c r="D617" s="3"/>
      <c r="E617" s="3"/>
      <c r="F617" s="3"/>
      <c r="G617" s="3"/>
      <c r="H617" s="3"/>
      <c r="I617" s="71"/>
    </row>
    <row r="618" spans="2:9" x14ac:dyDescent="0.2">
      <c r="B618" s="4"/>
      <c r="C618" s="3"/>
      <c r="D618" s="3"/>
      <c r="E618" s="3"/>
      <c r="F618" s="3"/>
      <c r="G618" s="3"/>
      <c r="H618" s="3"/>
      <c r="I618" s="71"/>
    </row>
    <row r="619" spans="2:9" x14ac:dyDescent="0.2">
      <c r="B619" s="4"/>
      <c r="C619" s="3"/>
      <c r="D619" s="3"/>
      <c r="E619" s="3"/>
      <c r="F619" s="3"/>
      <c r="G619" s="3"/>
      <c r="H619" s="3"/>
      <c r="I619" s="71"/>
    </row>
    <row r="620" spans="2:9" x14ac:dyDescent="0.2">
      <c r="B620" s="4"/>
      <c r="C620" s="3"/>
      <c r="D620" s="3"/>
      <c r="E620" s="3"/>
      <c r="F620" s="3"/>
      <c r="G620" s="3"/>
      <c r="H620" s="3"/>
      <c r="I620" s="71"/>
    </row>
    <row r="621" spans="2:9" x14ac:dyDescent="0.2">
      <c r="B621" s="4"/>
      <c r="C621" s="3"/>
      <c r="D621" s="3"/>
      <c r="E621" s="3"/>
      <c r="F621" s="3"/>
      <c r="G621" s="3"/>
      <c r="H621" s="3"/>
      <c r="I621" s="71"/>
    </row>
    <row r="622" spans="2:9" x14ac:dyDescent="0.2">
      <c r="B622" s="4"/>
      <c r="C622" s="3"/>
      <c r="D622" s="3"/>
      <c r="E622" s="3"/>
      <c r="F622" s="3"/>
      <c r="G622" s="3"/>
      <c r="H622" s="3"/>
      <c r="I622" s="71"/>
    </row>
    <row r="623" spans="2:9" x14ac:dyDescent="0.2">
      <c r="B623" s="4"/>
      <c r="C623" s="3"/>
      <c r="D623" s="3"/>
      <c r="E623" s="3"/>
      <c r="F623" s="3"/>
      <c r="G623" s="3"/>
      <c r="H623" s="3"/>
      <c r="I623" s="71"/>
    </row>
    <row r="624" spans="2:9" x14ac:dyDescent="0.2">
      <c r="B624" s="4"/>
      <c r="C624" s="3"/>
      <c r="D624" s="3"/>
      <c r="E624" s="3"/>
      <c r="F624" s="3"/>
      <c r="G624" s="3"/>
      <c r="H624" s="3"/>
      <c r="I624" s="71"/>
    </row>
    <row r="625" spans="2:9" x14ac:dyDescent="0.2">
      <c r="B625" s="4"/>
      <c r="C625" s="3"/>
      <c r="D625" s="3"/>
      <c r="E625" s="3"/>
      <c r="F625" s="3"/>
      <c r="G625" s="3"/>
      <c r="H625" s="3"/>
      <c r="I625" s="71"/>
    </row>
    <row r="626" spans="2:9" x14ac:dyDescent="0.2">
      <c r="B626" s="4"/>
      <c r="C626" s="3"/>
      <c r="D626" s="3"/>
      <c r="E626" s="3"/>
      <c r="F626" s="3"/>
      <c r="G626" s="3"/>
      <c r="H626" s="3"/>
      <c r="I626" s="71"/>
    </row>
    <row r="627" spans="2:9" x14ac:dyDescent="0.2">
      <c r="B627" s="4"/>
      <c r="C627" s="3"/>
      <c r="D627" s="3"/>
      <c r="E627" s="3"/>
      <c r="F627" s="3"/>
      <c r="G627" s="3"/>
      <c r="H627" s="3"/>
      <c r="I627" s="71"/>
    </row>
    <row r="628" spans="2:9" x14ac:dyDescent="0.2">
      <c r="B628" s="4"/>
      <c r="C628" s="3"/>
      <c r="D628" s="3"/>
      <c r="E628" s="3"/>
      <c r="F628" s="3"/>
      <c r="G628" s="3"/>
      <c r="H628" s="3"/>
      <c r="I628" s="71"/>
    </row>
    <row r="629" spans="2:9" x14ac:dyDescent="0.2">
      <c r="B629" s="4"/>
      <c r="C629" s="3"/>
      <c r="D629" s="3"/>
      <c r="E629" s="3"/>
      <c r="F629" s="3"/>
      <c r="G629" s="3"/>
      <c r="H629" s="3"/>
      <c r="I629" s="71"/>
    </row>
    <row r="630" spans="2:9" x14ac:dyDescent="0.2">
      <c r="B630" s="4"/>
      <c r="C630" s="3"/>
      <c r="D630" s="3"/>
      <c r="E630" s="3"/>
      <c r="F630" s="3"/>
      <c r="G630" s="3"/>
      <c r="H630" s="3"/>
      <c r="I630" s="71"/>
    </row>
    <row r="631" spans="2:9" x14ac:dyDescent="0.2">
      <c r="B631" s="4"/>
      <c r="C631" s="3"/>
      <c r="D631" s="3"/>
      <c r="E631" s="3"/>
      <c r="F631" s="3"/>
      <c r="G631" s="3"/>
      <c r="H631" s="3"/>
      <c r="I631" s="71"/>
    </row>
    <row r="632" spans="2:9" x14ac:dyDescent="0.2">
      <c r="B632" s="4"/>
      <c r="C632" s="3"/>
      <c r="D632" s="3"/>
      <c r="E632" s="3"/>
      <c r="F632" s="3"/>
      <c r="G632" s="3"/>
      <c r="H632" s="3"/>
      <c r="I632" s="71"/>
    </row>
    <row r="633" spans="2:9" x14ac:dyDescent="0.2">
      <c r="B633" s="4"/>
      <c r="C633" s="3"/>
      <c r="D633" s="3"/>
      <c r="E633" s="3"/>
      <c r="F633" s="3"/>
      <c r="G633" s="3"/>
      <c r="H633" s="3"/>
      <c r="I633" s="71"/>
    </row>
    <row r="634" spans="2:9" x14ac:dyDescent="0.2">
      <c r="B634" s="4"/>
      <c r="C634" s="3"/>
      <c r="D634" s="3"/>
      <c r="E634" s="3"/>
      <c r="F634" s="3"/>
      <c r="G634" s="3"/>
      <c r="H634" s="3"/>
      <c r="I634" s="71"/>
    </row>
    <row r="635" spans="2:9" x14ac:dyDescent="0.2">
      <c r="B635" s="4"/>
      <c r="C635" s="3"/>
      <c r="D635" s="3"/>
      <c r="E635" s="3"/>
      <c r="F635" s="3"/>
      <c r="G635" s="3"/>
      <c r="H635" s="3"/>
      <c r="I635" s="71"/>
    </row>
    <row r="636" spans="2:9" x14ac:dyDescent="0.2">
      <c r="B636" s="4"/>
      <c r="C636" s="3"/>
      <c r="D636" s="3"/>
      <c r="E636" s="3"/>
      <c r="F636" s="3"/>
      <c r="G636" s="3"/>
      <c r="H636" s="3"/>
      <c r="I636" s="71"/>
    </row>
    <row r="637" spans="2:9" x14ac:dyDescent="0.2">
      <c r="B637" s="4"/>
      <c r="C637" s="3"/>
      <c r="D637" s="3"/>
      <c r="E637" s="3"/>
      <c r="F637" s="3"/>
      <c r="G637" s="3"/>
      <c r="H637" s="3"/>
      <c r="I637" s="71"/>
    </row>
    <row r="638" spans="2:9" x14ac:dyDescent="0.2">
      <c r="B638" s="4"/>
      <c r="C638" s="3"/>
      <c r="D638" s="3"/>
      <c r="E638" s="3"/>
      <c r="F638" s="3"/>
      <c r="G638" s="3"/>
      <c r="H638" s="3"/>
      <c r="I638" s="71"/>
    </row>
    <row r="639" spans="2:9" x14ac:dyDescent="0.2">
      <c r="B639" s="4"/>
      <c r="C639" s="3"/>
      <c r="D639" s="3"/>
      <c r="E639" s="3"/>
      <c r="F639" s="3"/>
      <c r="G639" s="3"/>
      <c r="H639" s="3"/>
      <c r="I639" s="71"/>
    </row>
    <row r="640" spans="2:9" x14ac:dyDescent="0.2">
      <c r="B640" s="4"/>
      <c r="C640" s="3"/>
      <c r="D640" s="3"/>
      <c r="E640" s="3"/>
      <c r="F640" s="3"/>
      <c r="G640" s="3"/>
      <c r="H640" s="3"/>
      <c r="I640" s="71"/>
    </row>
    <row r="641" spans="2:9" x14ac:dyDescent="0.2">
      <c r="B641" s="4"/>
      <c r="C641" s="3"/>
      <c r="D641" s="3"/>
      <c r="E641" s="3"/>
      <c r="F641" s="3"/>
      <c r="G641" s="3"/>
      <c r="H641" s="3"/>
      <c r="I641" s="71"/>
    </row>
    <row r="642" spans="2:9" x14ac:dyDescent="0.2">
      <c r="B642" s="4"/>
      <c r="C642" s="3"/>
      <c r="D642" s="3"/>
      <c r="E642" s="3"/>
      <c r="F642" s="3"/>
      <c r="G642" s="3"/>
      <c r="H642" s="3"/>
      <c r="I642" s="71"/>
    </row>
    <row r="643" spans="2:9" x14ac:dyDescent="0.2">
      <c r="B643" s="4"/>
      <c r="C643" s="3"/>
      <c r="D643" s="3"/>
      <c r="E643" s="3"/>
      <c r="F643" s="3"/>
      <c r="G643" s="3"/>
      <c r="H643" s="3"/>
      <c r="I643" s="71"/>
    </row>
    <row r="644" spans="2:9" x14ac:dyDescent="0.2">
      <c r="B644" s="4"/>
      <c r="C644" s="3"/>
      <c r="D644" s="3"/>
      <c r="E644" s="3"/>
      <c r="F644" s="3"/>
      <c r="G644" s="3"/>
      <c r="H644" s="3"/>
      <c r="I644" s="71"/>
    </row>
    <row r="645" spans="2:9" x14ac:dyDescent="0.2">
      <c r="B645" s="4"/>
      <c r="C645" s="3"/>
      <c r="D645" s="3"/>
      <c r="E645" s="3"/>
      <c r="F645" s="3"/>
      <c r="G645" s="3"/>
      <c r="H645" s="3"/>
      <c r="I645" s="71"/>
    </row>
    <row r="646" spans="2:9" x14ac:dyDescent="0.2">
      <c r="B646" s="4"/>
      <c r="C646" s="3"/>
      <c r="D646" s="3"/>
      <c r="E646" s="3"/>
      <c r="F646" s="3"/>
      <c r="G646" s="3"/>
      <c r="H646" s="3"/>
      <c r="I646" s="71"/>
    </row>
    <row r="647" spans="2:9" x14ac:dyDescent="0.2">
      <c r="B647" s="4"/>
      <c r="C647" s="3"/>
      <c r="D647" s="3"/>
      <c r="E647" s="3"/>
      <c r="F647" s="3"/>
      <c r="G647" s="3"/>
      <c r="H647" s="3"/>
      <c r="I647" s="71"/>
    </row>
    <row r="648" spans="2:9" x14ac:dyDescent="0.2">
      <c r="B648" s="4"/>
      <c r="C648" s="3"/>
      <c r="D648" s="3"/>
      <c r="E648" s="3"/>
      <c r="F648" s="3"/>
      <c r="G648" s="3"/>
      <c r="H648" s="3"/>
      <c r="I648" s="71"/>
    </row>
    <row r="649" spans="2:9" x14ac:dyDescent="0.2">
      <c r="B649" s="4"/>
      <c r="C649" s="3"/>
      <c r="D649" s="3"/>
      <c r="E649" s="3"/>
      <c r="F649" s="3"/>
      <c r="G649" s="3"/>
      <c r="H649" s="3"/>
      <c r="I649" s="71"/>
    </row>
    <row r="650" spans="2:9" x14ac:dyDescent="0.2">
      <c r="B650" s="4"/>
      <c r="C650" s="3"/>
      <c r="D650" s="3"/>
      <c r="E650" s="3"/>
      <c r="F650" s="3"/>
      <c r="G650" s="3"/>
      <c r="H650" s="3"/>
      <c r="I650" s="71"/>
    </row>
    <row r="651" spans="2:9" x14ac:dyDescent="0.2">
      <c r="B651" s="4"/>
      <c r="C651" s="3"/>
      <c r="D651" s="3"/>
      <c r="E651" s="3"/>
      <c r="F651" s="3"/>
      <c r="G651" s="3"/>
      <c r="H651" s="3"/>
      <c r="I651" s="71"/>
    </row>
    <row r="652" spans="2:9" x14ac:dyDescent="0.2">
      <c r="B652" s="4"/>
      <c r="C652" s="3"/>
      <c r="D652" s="3"/>
      <c r="E652" s="3"/>
      <c r="F652" s="3"/>
      <c r="G652" s="3"/>
      <c r="H652" s="3"/>
      <c r="I652" s="71"/>
    </row>
    <row r="653" spans="2:9" x14ac:dyDescent="0.2">
      <c r="B653" s="4"/>
      <c r="C653" s="3"/>
      <c r="D653" s="3"/>
      <c r="E653" s="3"/>
      <c r="F653" s="3"/>
      <c r="G653" s="3"/>
      <c r="H653" s="3"/>
      <c r="I653" s="71"/>
    </row>
    <row r="654" spans="2:9" x14ac:dyDescent="0.2">
      <c r="B654" s="4"/>
      <c r="C654" s="3"/>
      <c r="D654" s="3"/>
      <c r="E654" s="3"/>
      <c r="F654" s="3"/>
      <c r="G654" s="3"/>
      <c r="H654" s="3"/>
      <c r="I654" s="71"/>
    </row>
    <row r="655" spans="2:9" x14ac:dyDescent="0.2">
      <c r="B655" s="4"/>
      <c r="C655" s="3"/>
      <c r="D655" s="3"/>
      <c r="E655" s="3"/>
      <c r="F655" s="3"/>
      <c r="G655" s="3"/>
      <c r="H655" s="3"/>
      <c r="I655" s="71"/>
    </row>
    <row r="656" spans="2:9" x14ac:dyDescent="0.2">
      <c r="B656" s="4"/>
      <c r="C656" s="3"/>
      <c r="D656" s="3"/>
      <c r="E656" s="3"/>
      <c r="F656" s="3"/>
      <c r="G656" s="3"/>
      <c r="H656" s="3"/>
      <c r="I656" s="71"/>
    </row>
    <row r="657" spans="2:9" x14ac:dyDescent="0.2">
      <c r="B657" s="4"/>
      <c r="C657" s="3"/>
      <c r="D657" s="3"/>
      <c r="E657" s="3"/>
      <c r="F657" s="3"/>
      <c r="G657" s="3"/>
      <c r="H657" s="3"/>
      <c r="I657" s="71"/>
    </row>
    <row r="658" spans="2:9" x14ac:dyDescent="0.2">
      <c r="B658" s="4"/>
      <c r="C658" s="3"/>
      <c r="D658" s="3"/>
      <c r="E658" s="3"/>
      <c r="F658" s="3"/>
      <c r="G658" s="3"/>
      <c r="H658" s="3"/>
      <c r="I658" s="71"/>
    </row>
    <row r="659" spans="2:9" x14ac:dyDescent="0.2">
      <c r="B659" s="4"/>
      <c r="C659" s="3"/>
      <c r="D659" s="3"/>
      <c r="E659" s="3"/>
      <c r="F659" s="3"/>
      <c r="G659" s="3"/>
      <c r="H659" s="3"/>
      <c r="I659" s="71"/>
    </row>
    <row r="660" spans="2:9" x14ac:dyDescent="0.2">
      <c r="B660" s="4"/>
      <c r="C660" s="3"/>
      <c r="D660" s="3"/>
      <c r="E660" s="3"/>
      <c r="F660" s="3"/>
      <c r="G660" s="3"/>
      <c r="H660" s="3"/>
      <c r="I660" s="71"/>
    </row>
    <row r="661" spans="2:9" x14ac:dyDescent="0.2">
      <c r="B661" s="4"/>
      <c r="C661" s="3"/>
      <c r="D661" s="3"/>
      <c r="E661" s="3"/>
      <c r="F661" s="3"/>
      <c r="G661" s="3"/>
      <c r="H661" s="3"/>
      <c r="I661" s="71"/>
    </row>
    <row r="662" spans="2:9" x14ac:dyDescent="0.2">
      <c r="B662" s="4"/>
      <c r="C662" s="3"/>
      <c r="D662" s="3"/>
      <c r="E662" s="3"/>
      <c r="F662" s="3"/>
      <c r="G662" s="3"/>
      <c r="H662" s="3"/>
      <c r="I662" s="71"/>
    </row>
    <row r="663" spans="2:9" x14ac:dyDescent="0.2">
      <c r="B663" s="4"/>
      <c r="C663" s="3"/>
      <c r="D663" s="3"/>
      <c r="E663" s="3"/>
      <c r="F663" s="3"/>
      <c r="G663" s="3"/>
      <c r="H663" s="3"/>
      <c r="I663" s="71"/>
    </row>
    <row r="664" spans="2:9" x14ac:dyDescent="0.2">
      <c r="B664" s="4"/>
      <c r="C664" s="3"/>
      <c r="D664" s="3"/>
      <c r="E664" s="3"/>
      <c r="F664" s="3"/>
      <c r="G664" s="3"/>
      <c r="H664" s="3"/>
      <c r="I664" s="71"/>
    </row>
    <row r="665" spans="2:9" x14ac:dyDescent="0.2">
      <c r="B665" s="4"/>
      <c r="C665" s="3"/>
      <c r="D665" s="3"/>
      <c r="E665" s="3"/>
      <c r="F665" s="3"/>
      <c r="G665" s="3"/>
      <c r="H665" s="3"/>
      <c r="I665" s="71"/>
    </row>
    <row r="666" spans="2:9" x14ac:dyDescent="0.2">
      <c r="B666" s="4"/>
      <c r="C666" s="3"/>
      <c r="D666" s="3"/>
      <c r="E666" s="3"/>
      <c r="F666" s="3"/>
      <c r="G666" s="3"/>
      <c r="H666" s="3"/>
      <c r="I666" s="71"/>
    </row>
    <row r="667" spans="2:9" x14ac:dyDescent="0.2">
      <c r="B667" s="4"/>
      <c r="C667" s="3"/>
      <c r="D667" s="3"/>
      <c r="E667" s="3"/>
      <c r="F667" s="3"/>
      <c r="G667" s="3"/>
      <c r="H667" s="3"/>
      <c r="I667" s="71"/>
    </row>
    <row r="668" spans="2:9" x14ac:dyDescent="0.2">
      <c r="B668" s="4"/>
      <c r="C668" s="3"/>
      <c r="D668" s="3"/>
      <c r="E668" s="3"/>
      <c r="F668" s="3"/>
      <c r="G668" s="3"/>
      <c r="H668" s="3"/>
      <c r="I668" s="71"/>
    </row>
    <row r="669" spans="2:9" x14ac:dyDescent="0.2">
      <c r="B669" s="4"/>
      <c r="C669" s="3"/>
      <c r="D669" s="3"/>
      <c r="E669" s="3"/>
      <c r="F669" s="3"/>
      <c r="G669" s="3"/>
      <c r="H669" s="3"/>
      <c r="I669" s="71"/>
    </row>
    <row r="670" spans="2:9" x14ac:dyDescent="0.2">
      <c r="B670" s="4"/>
      <c r="C670" s="3"/>
      <c r="D670" s="3"/>
      <c r="E670" s="3"/>
      <c r="F670" s="3"/>
      <c r="G670" s="3"/>
      <c r="H670" s="3"/>
      <c r="I670" s="71"/>
    </row>
    <row r="671" spans="2:9" x14ac:dyDescent="0.2">
      <c r="B671" s="4"/>
      <c r="C671" s="3"/>
      <c r="D671" s="3"/>
      <c r="E671" s="3"/>
      <c r="F671" s="3"/>
      <c r="G671" s="3"/>
      <c r="H671" s="3"/>
      <c r="I671" s="71"/>
    </row>
    <row r="672" spans="2:9" x14ac:dyDescent="0.2">
      <c r="B672" s="4"/>
      <c r="C672" s="3"/>
      <c r="D672" s="3"/>
      <c r="E672" s="3"/>
      <c r="F672" s="3"/>
      <c r="G672" s="3"/>
      <c r="H672" s="3"/>
      <c r="I672" s="71"/>
    </row>
    <row r="673" spans="2:9" x14ac:dyDescent="0.2">
      <c r="B673" s="4"/>
      <c r="C673" s="3"/>
      <c r="D673" s="3"/>
      <c r="E673" s="3"/>
      <c r="F673" s="3"/>
      <c r="G673" s="3"/>
      <c r="H673" s="3"/>
      <c r="I673" s="71"/>
    </row>
    <row r="674" spans="2:9" x14ac:dyDescent="0.2">
      <c r="B674" s="4"/>
      <c r="C674" s="3"/>
      <c r="D674" s="3"/>
      <c r="E674" s="3"/>
      <c r="F674" s="3"/>
      <c r="G674" s="3"/>
      <c r="H674" s="3"/>
      <c r="I674" s="71"/>
    </row>
    <row r="675" spans="2:9" x14ac:dyDescent="0.2">
      <c r="B675" s="4"/>
      <c r="C675" s="3"/>
      <c r="D675" s="3"/>
      <c r="E675" s="3"/>
      <c r="F675" s="3"/>
      <c r="G675" s="3"/>
      <c r="H675" s="3"/>
      <c r="I675" s="71"/>
    </row>
    <row r="676" spans="2:9" x14ac:dyDescent="0.2">
      <c r="B676" s="4"/>
      <c r="C676" s="3"/>
      <c r="D676" s="3"/>
      <c r="E676" s="3"/>
      <c r="F676" s="3"/>
      <c r="G676" s="3"/>
      <c r="H676" s="3"/>
      <c r="I676" s="71"/>
    </row>
    <row r="677" spans="2:9" x14ac:dyDescent="0.2">
      <c r="B677" s="4"/>
      <c r="C677" s="3"/>
      <c r="D677" s="3"/>
      <c r="E677" s="3"/>
      <c r="F677" s="3"/>
      <c r="G677" s="3"/>
      <c r="H677" s="3"/>
      <c r="I677" s="71"/>
    </row>
    <row r="678" spans="2:9" x14ac:dyDescent="0.2">
      <c r="B678" s="4"/>
      <c r="C678" s="3"/>
      <c r="D678" s="3"/>
      <c r="E678" s="3"/>
      <c r="F678" s="3"/>
      <c r="G678" s="3"/>
      <c r="H678" s="3"/>
      <c r="I678" s="71"/>
    </row>
    <row r="679" spans="2:9" x14ac:dyDescent="0.2">
      <c r="B679" s="4"/>
      <c r="C679" s="3"/>
      <c r="D679" s="3"/>
      <c r="E679" s="3"/>
      <c r="F679" s="3"/>
      <c r="G679" s="3"/>
      <c r="H679" s="3"/>
      <c r="I679" s="71"/>
    </row>
    <row r="680" spans="2:9" x14ac:dyDescent="0.2">
      <c r="B680" s="4"/>
      <c r="C680" s="3"/>
      <c r="D680" s="3"/>
      <c r="E680" s="3"/>
      <c r="F680" s="3"/>
      <c r="G680" s="3"/>
      <c r="H680" s="3"/>
      <c r="I680" s="71"/>
    </row>
    <row r="681" spans="2:9" x14ac:dyDescent="0.2">
      <c r="B681" s="4"/>
      <c r="C681" s="3"/>
      <c r="D681" s="3"/>
      <c r="E681" s="3"/>
      <c r="F681" s="3"/>
      <c r="G681" s="3"/>
      <c r="H681" s="3"/>
      <c r="I681" s="71"/>
    </row>
    <row r="682" spans="2:9" x14ac:dyDescent="0.2">
      <c r="B682" s="4"/>
      <c r="C682" s="3"/>
      <c r="D682" s="3"/>
      <c r="E682" s="3"/>
      <c r="F682" s="3"/>
      <c r="G682" s="3"/>
      <c r="H682" s="3"/>
      <c r="I682" s="71"/>
    </row>
    <row r="683" spans="2:9" x14ac:dyDescent="0.2">
      <c r="B683" s="4"/>
      <c r="C683" s="3"/>
      <c r="D683" s="3"/>
      <c r="E683" s="3"/>
      <c r="F683" s="3"/>
      <c r="G683" s="3"/>
      <c r="H683" s="3"/>
      <c r="I683" s="71"/>
    </row>
    <row r="684" spans="2:9" x14ac:dyDescent="0.2">
      <c r="B684" s="4"/>
      <c r="C684" s="3"/>
      <c r="D684" s="3"/>
      <c r="E684" s="3"/>
      <c r="F684" s="3"/>
      <c r="G684" s="3"/>
      <c r="H684" s="3"/>
      <c r="I684" s="71"/>
    </row>
    <row r="685" spans="2:9" x14ac:dyDescent="0.2">
      <c r="B685" s="4"/>
      <c r="C685" s="3"/>
      <c r="D685" s="3"/>
      <c r="E685" s="3"/>
      <c r="F685" s="3"/>
      <c r="G685" s="3"/>
      <c r="H685" s="3"/>
      <c r="I685" s="71"/>
    </row>
    <row r="686" spans="2:9" x14ac:dyDescent="0.2">
      <c r="B686" s="4"/>
      <c r="C686" s="3"/>
      <c r="D686" s="3"/>
      <c r="E686" s="3"/>
      <c r="F686" s="3"/>
      <c r="G686" s="3"/>
      <c r="H686" s="3"/>
      <c r="I686" s="71"/>
    </row>
    <row r="687" spans="2:9" x14ac:dyDescent="0.2">
      <c r="B687" s="4"/>
      <c r="C687" s="3"/>
      <c r="D687" s="3"/>
      <c r="E687" s="3"/>
      <c r="F687" s="3"/>
      <c r="G687" s="3"/>
      <c r="H687" s="3"/>
      <c r="I687" s="71"/>
    </row>
    <row r="688" spans="2:9" x14ac:dyDescent="0.2">
      <c r="B688" s="4"/>
      <c r="C688" s="3"/>
      <c r="D688" s="3"/>
      <c r="E688" s="3"/>
      <c r="F688" s="3"/>
      <c r="G688" s="3"/>
      <c r="H688" s="3"/>
      <c r="I688" s="71"/>
    </row>
    <row r="689" spans="2:9" x14ac:dyDescent="0.2">
      <c r="B689" s="4"/>
      <c r="C689" s="3"/>
      <c r="D689" s="3"/>
      <c r="E689" s="3"/>
      <c r="F689" s="3"/>
      <c r="G689" s="3"/>
      <c r="H689" s="3"/>
      <c r="I689" s="71"/>
    </row>
    <row r="690" spans="2:9" x14ac:dyDescent="0.2">
      <c r="B690" s="4"/>
      <c r="C690" s="3"/>
      <c r="D690" s="3"/>
      <c r="E690" s="3"/>
      <c r="F690" s="3"/>
      <c r="G690" s="3"/>
      <c r="H690" s="3"/>
      <c r="I690" s="71"/>
    </row>
    <row r="691" spans="2:9" x14ac:dyDescent="0.2">
      <c r="B691" s="4"/>
      <c r="C691" s="3"/>
      <c r="D691" s="3"/>
      <c r="E691" s="3"/>
      <c r="F691" s="3"/>
      <c r="G691" s="3"/>
      <c r="H691" s="3"/>
      <c r="I691" s="71"/>
    </row>
    <row r="692" spans="2:9" x14ac:dyDescent="0.2">
      <c r="B692" s="4"/>
      <c r="C692" s="3"/>
      <c r="D692" s="3"/>
      <c r="E692" s="3"/>
      <c r="F692" s="3"/>
      <c r="G692" s="3"/>
      <c r="H692" s="3"/>
      <c r="I692" s="71"/>
    </row>
    <row r="693" spans="2:9" x14ac:dyDescent="0.2">
      <c r="B693" s="4"/>
      <c r="C693" s="3"/>
      <c r="D693" s="3"/>
      <c r="E693" s="3"/>
      <c r="F693" s="3"/>
      <c r="G693" s="3"/>
      <c r="H693" s="3"/>
      <c r="I693" s="71"/>
    </row>
    <row r="694" spans="2:9" x14ac:dyDescent="0.2">
      <c r="B694" s="4"/>
      <c r="C694" s="3"/>
      <c r="D694" s="3"/>
      <c r="E694" s="3"/>
      <c r="F694" s="3"/>
      <c r="G694" s="3"/>
      <c r="H694" s="3"/>
      <c r="I694" s="71"/>
    </row>
    <row r="695" spans="2:9" x14ac:dyDescent="0.2">
      <c r="B695" s="4"/>
      <c r="C695" s="3"/>
      <c r="D695" s="3"/>
      <c r="E695" s="3"/>
      <c r="F695" s="3"/>
      <c r="G695" s="3"/>
      <c r="H695" s="3"/>
      <c r="I695" s="71"/>
    </row>
    <row r="696" spans="2:9" x14ac:dyDescent="0.2">
      <c r="B696" s="4"/>
      <c r="C696" s="3"/>
      <c r="D696" s="3"/>
      <c r="E696" s="3"/>
      <c r="F696" s="3"/>
      <c r="G696" s="3"/>
      <c r="H696" s="3"/>
      <c r="I696" s="71"/>
    </row>
    <row r="697" spans="2:9" x14ac:dyDescent="0.2">
      <c r="B697" s="4"/>
      <c r="C697" s="3"/>
      <c r="D697" s="3"/>
      <c r="E697" s="3"/>
      <c r="F697" s="3"/>
      <c r="G697" s="3"/>
      <c r="H697" s="3"/>
      <c r="I697" s="71"/>
    </row>
    <row r="698" spans="2:9" x14ac:dyDescent="0.2">
      <c r="B698" s="4"/>
      <c r="C698" s="3"/>
      <c r="D698" s="3"/>
      <c r="E698" s="3"/>
      <c r="F698" s="3"/>
      <c r="G698" s="3"/>
      <c r="H698" s="3"/>
      <c r="I698" s="71"/>
    </row>
    <row r="699" spans="2:9" x14ac:dyDescent="0.2">
      <c r="B699" s="4"/>
      <c r="C699" s="3"/>
      <c r="D699" s="3"/>
      <c r="E699" s="3"/>
      <c r="F699" s="3"/>
      <c r="G699" s="3"/>
      <c r="H699" s="3"/>
      <c r="I699" s="71"/>
    </row>
    <row r="700" spans="2:9" x14ac:dyDescent="0.2">
      <c r="B700" s="4"/>
      <c r="C700" s="3"/>
      <c r="D700" s="3"/>
      <c r="E700" s="3"/>
      <c r="F700" s="3"/>
      <c r="G700" s="3"/>
      <c r="H700" s="3"/>
      <c r="I700" s="71"/>
    </row>
    <row r="701" spans="2:9" x14ac:dyDescent="0.2">
      <c r="B701" s="4"/>
      <c r="C701" s="3"/>
      <c r="D701" s="3"/>
      <c r="E701" s="3"/>
      <c r="F701" s="3"/>
      <c r="G701" s="3"/>
      <c r="H701" s="3"/>
      <c r="I701" s="71"/>
    </row>
    <row r="702" spans="2:9" x14ac:dyDescent="0.2">
      <c r="B702" s="4"/>
      <c r="C702" s="3"/>
      <c r="D702" s="3"/>
      <c r="E702" s="3"/>
      <c r="F702" s="3"/>
      <c r="G702" s="3"/>
      <c r="H702" s="3"/>
      <c r="I702" s="71"/>
    </row>
    <row r="703" spans="2:9" x14ac:dyDescent="0.2">
      <c r="B703" s="4"/>
      <c r="C703" s="3"/>
      <c r="D703" s="3"/>
      <c r="E703" s="3"/>
      <c r="F703" s="3"/>
      <c r="G703" s="3"/>
      <c r="H703" s="3"/>
      <c r="I703" s="71"/>
    </row>
    <row r="704" spans="2:9" x14ac:dyDescent="0.2">
      <c r="B704" s="4"/>
      <c r="C704" s="3"/>
      <c r="D704" s="3"/>
      <c r="E704" s="3"/>
      <c r="F704" s="3"/>
      <c r="G704" s="3"/>
      <c r="H704" s="3"/>
      <c r="I704" s="71"/>
    </row>
    <row r="705" spans="2:9" x14ac:dyDescent="0.2">
      <c r="B705" s="4"/>
      <c r="C705" s="3"/>
      <c r="D705" s="3"/>
      <c r="E705" s="3"/>
      <c r="F705" s="3"/>
      <c r="G705" s="3"/>
      <c r="H705" s="3"/>
      <c r="I705" s="71"/>
    </row>
    <row r="706" spans="2:9" x14ac:dyDescent="0.2">
      <c r="B706" s="4"/>
      <c r="C706" s="3"/>
      <c r="D706" s="3"/>
      <c r="E706" s="3"/>
      <c r="F706" s="3"/>
      <c r="G706" s="3"/>
      <c r="H706" s="3"/>
      <c r="I706" s="71"/>
    </row>
    <row r="707" spans="2:9" x14ac:dyDescent="0.2">
      <c r="B707" s="4"/>
      <c r="C707" s="3"/>
      <c r="D707" s="3"/>
      <c r="E707" s="3"/>
      <c r="F707" s="3"/>
      <c r="G707" s="3"/>
      <c r="H707" s="3"/>
      <c r="I707" s="71"/>
    </row>
    <row r="708" spans="2:9" x14ac:dyDescent="0.2">
      <c r="B708" s="4"/>
      <c r="C708" s="3"/>
      <c r="D708" s="3"/>
      <c r="E708" s="3"/>
      <c r="F708" s="3"/>
      <c r="G708" s="3"/>
      <c r="H708" s="3"/>
      <c r="I708" s="71"/>
    </row>
    <row r="709" spans="2:9" x14ac:dyDescent="0.2">
      <c r="B709" s="4"/>
      <c r="C709" s="3"/>
      <c r="D709" s="3"/>
      <c r="E709" s="3"/>
      <c r="F709" s="3"/>
      <c r="G709" s="3"/>
      <c r="H709" s="3"/>
      <c r="I709" s="71"/>
    </row>
    <row r="710" spans="2:9" x14ac:dyDescent="0.2">
      <c r="B710" s="4"/>
      <c r="C710" s="3"/>
      <c r="D710" s="3"/>
      <c r="E710" s="3"/>
      <c r="F710" s="3"/>
      <c r="G710" s="3"/>
      <c r="H710" s="3"/>
      <c r="I710" s="71"/>
    </row>
    <row r="711" spans="2:9" x14ac:dyDescent="0.2">
      <c r="B711" s="4"/>
      <c r="C711" s="3"/>
      <c r="D711" s="3"/>
      <c r="E711" s="3"/>
      <c r="F711" s="3"/>
      <c r="G711" s="3"/>
      <c r="H711" s="3"/>
      <c r="I711" s="71"/>
    </row>
    <row r="712" spans="2:9" x14ac:dyDescent="0.2">
      <c r="B712" s="4"/>
      <c r="C712" s="3"/>
      <c r="D712" s="3"/>
      <c r="E712" s="3"/>
      <c r="F712" s="3"/>
      <c r="G712" s="3"/>
      <c r="H712" s="3"/>
      <c r="I712" s="71"/>
    </row>
    <row r="713" spans="2:9" x14ac:dyDescent="0.2">
      <c r="B713" s="4"/>
      <c r="C713" s="3"/>
      <c r="D713" s="3"/>
      <c r="E713" s="3"/>
      <c r="F713" s="3"/>
      <c r="G713" s="3"/>
      <c r="H713" s="3"/>
      <c r="I713" s="71"/>
    </row>
    <row r="714" spans="2:9" x14ac:dyDescent="0.2">
      <c r="B714" s="4"/>
      <c r="C714" s="3"/>
      <c r="D714" s="3"/>
      <c r="E714" s="3"/>
      <c r="F714" s="3"/>
      <c r="G714" s="3"/>
      <c r="H714" s="3"/>
      <c r="I714" s="71"/>
    </row>
    <row r="715" spans="2:9" x14ac:dyDescent="0.2">
      <c r="B715" s="4"/>
      <c r="C715" s="3"/>
      <c r="D715" s="3"/>
      <c r="E715" s="3"/>
      <c r="F715" s="3"/>
      <c r="G715" s="3"/>
      <c r="H715" s="3"/>
      <c r="I715" s="71"/>
    </row>
    <row r="716" spans="2:9" x14ac:dyDescent="0.2">
      <c r="B716" s="4"/>
      <c r="C716" s="3"/>
      <c r="D716" s="3"/>
      <c r="E716" s="3"/>
      <c r="F716" s="3"/>
      <c r="G716" s="3"/>
      <c r="H716" s="3"/>
      <c r="I716" s="71"/>
    </row>
    <row r="717" spans="2:9" x14ac:dyDescent="0.2">
      <c r="B717" s="4"/>
      <c r="C717" s="3"/>
      <c r="D717" s="3"/>
      <c r="E717" s="3"/>
      <c r="F717" s="3"/>
      <c r="G717" s="3"/>
      <c r="H717" s="3"/>
      <c r="I717" s="71"/>
    </row>
    <row r="718" spans="2:9" x14ac:dyDescent="0.2">
      <c r="B718" s="4"/>
      <c r="C718" s="3"/>
      <c r="D718" s="3"/>
      <c r="E718" s="3"/>
      <c r="F718" s="3"/>
      <c r="G718" s="3"/>
      <c r="H718" s="3"/>
      <c r="I718" s="71"/>
    </row>
    <row r="719" spans="2:9" x14ac:dyDescent="0.2">
      <c r="B719" s="4"/>
      <c r="C719" s="3"/>
      <c r="D719" s="3"/>
      <c r="E719" s="3"/>
      <c r="F719" s="3"/>
      <c r="G719" s="3"/>
      <c r="H719" s="3"/>
      <c r="I719" s="71"/>
    </row>
    <row r="720" spans="2:9" x14ac:dyDescent="0.2">
      <c r="B720" s="4"/>
      <c r="C720" s="3"/>
      <c r="D720" s="3"/>
      <c r="E720" s="3"/>
      <c r="F720" s="3"/>
      <c r="G720" s="3"/>
      <c r="H720" s="3"/>
      <c r="I720" s="71"/>
    </row>
    <row r="721" spans="2:9" x14ac:dyDescent="0.2">
      <c r="B721" s="4"/>
      <c r="C721" s="3"/>
      <c r="D721" s="3"/>
      <c r="E721" s="3"/>
      <c r="F721" s="3"/>
      <c r="G721" s="3"/>
      <c r="H721" s="3"/>
      <c r="I721" s="71"/>
    </row>
    <row r="722" spans="2:9" x14ac:dyDescent="0.2">
      <c r="B722" s="4"/>
      <c r="C722" s="3"/>
      <c r="D722" s="3"/>
      <c r="E722" s="3"/>
      <c r="F722" s="3"/>
      <c r="G722" s="3"/>
      <c r="H722" s="3"/>
      <c r="I722" s="71"/>
    </row>
    <row r="723" spans="2:9" x14ac:dyDescent="0.2">
      <c r="B723" s="4"/>
      <c r="C723" s="3"/>
      <c r="D723" s="3"/>
      <c r="E723" s="3"/>
      <c r="F723" s="3"/>
      <c r="G723" s="3"/>
      <c r="H723" s="3"/>
      <c r="I723" s="71"/>
    </row>
    <row r="724" spans="2:9" x14ac:dyDescent="0.2">
      <c r="B724" s="4"/>
      <c r="C724" s="3"/>
      <c r="D724" s="3"/>
      <c r="E724" s="3"/>
      <c r="F724" s="3"/>
      <c r="G724" s="3"/>
      <c r="H724" s="3"/>
      <c r="I724" s="71"/>
    </row>
    <row r="725" spans="2:9" x14ac:dyDescent="0.2">
      <c r="B725" s="4"/>
      <c r="C725" s="3"/>
      <c r="D725" s="3"/>
      <c r="E725" s="3"/>
      <c r="F725" s="3"/>
      <c r="G725" s="3"/>
      <c r="H725" s="3"/>
      <c r="I725" s="71"/>
    </row>
    <row r="726" spans="2:9" x14ac:dyDescent="0.2">
      <c r="B726" s="4"/>
      <c r="C726" s="3"/>
      <c r="D726" s="3"/>
      <c r="E726" s="3"/>
      <c r="F726" s="3"/>
      <c r="G726" s="3"/>
      <c r="H726" s="3"/>
      <c r="I726" s="71"/>
    </row>
    <row r="727" spans="2:9" x14ac:dyDescent="0.2">
      <c r="B727" s="4"/>
      <c r="C727" s="3"/>
      <c r="D727" s="3"/>
      <c r="E727" s="3"/>
      <c r="F727" s="3"/>
      <c r="G727" s="3"/>
      <c r="H727" s="3"/>
      <c r="I727" s="71"/>
    </row>
    <row r="728" spans="2:9" x14ac:dyDescent="0.2">
      <c r="B728" s="4"/>
      <c r="C728" s="3"/>
      <c r="D728" s="3"/>
      <c r="E728" s="3"/>
      <c r="F728" s="3"/>
      <c r="G728" s="3"/>
      <c r="H728" s="3"/>
      <c r="I728" s="71"/>
    </row>
    <row r="729" spans="2:9" x14ac:dyDescent="0.2">
      <c r="B729" s="4"/>
      <c r="C729" s="3"/>
      <c r="D729" s="3"/>
      <c r="E729" s="3"/>
      <c r="F729" s="3"/>
      <c r="G729" s="3"/>
      <c r="H729" s="3"/>
      <c r="I729" s="71"/>
    </row>
    <row r="730" spans="2:9" x14ac:dyDescent="0.2">
      <c r="B730" s="4"/>
      <c r="C730" s="3"/>
      <c r="D730" s="3"/>
      <c r="E730" s="3"/>
      <c r="F730" s="3"/>
      <c r="G730" s="3"/>
      <c r="H730" s="3"/>
      <c r="I730" s="71"/>
    </row>
    <row r="731" spans="2:9" x14ac:dyDescent="0.2">
      <c r="B731" s="4"/>
      <c r="C731" s="3"/>
      <c r="D731" s="3"/>
      <c r="E731" s="3"/>
      <c r="F731" s="3"/>
      <c r="G731" s="3"/>
      <c r="H731" s="3"/>
      <c r="I731" s="71"/>
    </row>
    <row r="732" spans="2:9" x14ac:dyDescent="0.2">
      <c r="B732" s="4"/>
      <c r="C732" s="3"/>
      <c r="D732" s="3"/>
      <c r="E732" s="3"/>
      <c r="F732" s="3"/>
      <c r="G732" s="3"/>
      <c r="H732" s="3"/>
      <c r="I732" s="71"/>
    </row>
    <row r="733" spans="2:9" x14ac:dyDescent="0.2">
      <c r="B733" s="4"/>
      <c r="C733" s="3"/>
      <c r="D733" s="3"/>
      <c r="E733" s="3"/>
      <c r="F733" s="3"/>
      <c r="G733" s="3"/>
      <c r="H733" s="3"/>
      <c r="I733" s="71"/>
    </row>
    <row r="734" spans="2:9" x14ac:dyDescent="0.2">
      <c r="B734" s="4"/>
      <c r="C734" s="3"/>
      <c r="D734" s="3"/>
      <c r="E734" s="3"/>
      <c r="F734" s="3"/>
      <c r="G734" s="3"/>
      <c r="H734" s="3"/>
      <c r="I734" s="71"/>
    </row>
    <row r="735" spans="2:9" x14ac:dyDescent="0.2">
      <c r="B735" s="4"/>
      <c r="C735" s="3"/>
      <c r="D735" s="3"/>
      <c r="E735" s="3"/>
      <c r="F735" s="3"/>
      <c r="G735" s="3"/>
      <c r="H735" s="3"/>
      <c r="I735" s="71"/>
    </row>
    <row r="736" spans="2:9" x14ac:dyDescent="0.2">
      <c r="B736" s="4"/>
      <c r="C736" s="3"/>
      <c r="D736" s="3"/>
      <c r="E736" s="3"/>
      <c r="F736" s="3"/>
      <c r="G736" s="3"/>
      <c r="H736" s="3"/>
      <c r="I736" s="71"/>
    </row>
    <row r="737" spans="2:9" x14ac:dyDescent="0.2">
      <c r="B737" s="4"/>
      <c r="C737" s="3"/>
      <c r="D737" s="3"/>
      <c r="E737" s="3"/>
      <c r="F737" s="3"/>
      <c r="G737" s="3"/>
      <c r="H737" s="3"/>
      <c r="I737" s="71"/>
    </row>
    <row r="738" spans="2:9" x14ac:dyDescent="0.2">
      <c r="B738" s="4"/>
      <c r="C738" s="3"/>
      <c r="D738" s="3"/>
      <c r="E738" s="3"/>
      <c r="F738" s="3"/>
      <c r="G738" s="3"/>
      <c r="H738" s="3"/>
      <c r="I738" s="71"/>
    </row>
    <row r="739" spans="2:9" x14ac:dyDescent="0.2">
      <c r="B739" s="4"/>
      <c r="C739" s="3"/>
      <c r="D739" s="3"/>
      <c r="E739" s="3"/>
      <c r="F739" s="3"/>
      <c r="G739" s="3"/>
      <c r="H739" s="3"/>
      <c r="I739" s="71"/>
    </row>
    <row r="740" spans="2:9" x14ac:dyDescent="0.2">
      <c r="B740" s="4"/>
      <c r="C740" s="3"/>
      <c r="D740" s="3"/>
      <c r="E740" s="3"/>
      <c r="F740" s="3"/>
      <c r="G740" s="3"/>
      <c r="H740" s="3"/>
      <c r="I740" s="71"/>
    </row>
    <row r="741" spans="2:9" x14ac:dyDescent="0.2">
      <c r="B741" s="4"/>
      <c r="C741" s="3"/>
      <c r="D741" s="3"/>
      <c r="E741" s="3"/>
      <c r="F741" s="3"/>
      <c r="G741" s="3"/>
      <c r="H741" s="3"/>
      <c r="I741" s="71"/>
    </row>
    <row r="742" spans="2:9" x14ac:dyDescent="0.2">
      <c r="B742" s="4"/>
      <c r="C742" s="3"/>
      <c r="D742" s="3"/>
      <c r="E742" s="3"/>
      <c r="F742" s="3"/>
      <c r="G742" s="3"/>
      <c r="H742" s="3"/>
      <c r="I742" s="71"/>
    </row>
    <row r="743" spans="2:9" x14ac:dyDescent="0.2">
      <c r="B743" s="4"/>
      <c r="C743" s="3"/>
      <c r="D743" s="3"/>
      <c r="E743" s="3"/>
      <c r="F743" s="3"/>
      <c r="G743" s="3"/>
      <c r="H743" s="3"/>
      <c r="I743" s="71"/>
    </row>
    <row r="744" spans="2:9" x14ac:dyDescent="0.2">
      <c r="B744" s="4"/>
      <c r="C744" s="3"/>
      <c r="D744" s="3"/>
      <c r="E744" s="3"/>
      <c r="F744" s="3"/>
      <c r="G744" s="3"/>
      <c r="H744" s="3"/>
      <c r="I744" s="71"/>
    </row>
    <row r="745" spans="2:9" x14ac:dyDescent="0.2">
      <c r="B745" s="4"/>
      <c r="C745" s="3"/>
      <c r="D745" s="3"/>
      <c r="E745" s="3"/>
      <c r="F745" s="3"/>
      <c r="G745" s="3"/>
      <c r="H745" s="3"/>
      <c r="I745" s="71"/>
    </row>
    <row r="746" spans="2:9" x14ac:dyDescent="0.2">
      <c r="B746" s="4"/>
      <c r="C746" s="3"/>
      <c r="D746" s="3"/>
      <c r="E746" s="3"/>
      <c r="F746" s="3"/>
      <c r="G746" s="3"/>
      <c r="H746" s="3"/>
      <c r="I746" s="71"/>
    </row>
    <row r="747" spans="2:9" x14ac:dyDescent="0.2">
      <c r="B747" s="4"/>
      <c r="C747" s="3"/>
      <c r="D747" s="3"/>
      <c r="E747" s="3"/>
      <c r="F747" s="3"/>
      <c r="G747" s="3"/>
      <c r="H747" s="3"/>
      <c r="I747" s="71"/>
    </row>
    <row r="748" spans="2:9" x14ac:dyDescent="0.2">
      <c r="B748" s="4"/>
      <c r="C748" s="3"/>
      <c r="D748" s="3"/>
      <c r="E748" s="3"/>
      <c r="F748" s="3"/>
      <c r="G748" s="3"/>
      <c r="H748" s="3"/>
      <c r="I748" s="71"/>
    </row>
    <row r="749" spans="2:9" x14ac:dyDescent="0.2">
      <c r="B749" s="4"/>
      <c r="C749" s="3"/>
      <c r="D749" s="3"/>
      <c r="E749" s="3"/>
      <c r="F749" s="3"/>
      <c r="G749" s="3"/>
      <c r="H749" s="3"/>
      <c r="I749" s="71"/>
    </row>
    <row r="750" spans="2:9" x14ac:dyDescent="0.2">
      <c r="B750" s="4"/>
      <c r="C750" s="3"/>
      <c r="D750" s="3"/>
      <c r="E750" s="3"/>
      <c r="F750" s="3"/>
      <c r="G750" s="3"/>
      <c r="H750" s="3"/>
      <c r="I750" s="71"/>
    </row>
    <row r="751" spans="2:9" x14ac:dyDescent="0.2">
      <c r="B751" s="4"/>
      <c r="C751" s="3"/>
      <c r="D751" s="3"/>
      <c r="E751" s="3"/>
      <c r="F751" s="3"/>
      <c r="G751" s="3"/>
      <c r="H751" s="3"/>
      <c r="I751" s="71"/>
    </row>
    <row r="752" spans="2:9" x14ac:dyDescent="0.2">
      <c r="B752" s="4"/>
      <c r="C752" s="3"/>
      <c r="D752" s="3"/>
      <c r="E752" s="3"/>
      <c r="F752" s="3"/>
      <c r="G752" s="3"/>
      <c r="H752" s="3"/>
      <c r="I752" s="71"/>
    </row>
    <row r="753" spans="2:9" x14ac:dyDescent="0.2">
      <c r="B753" s="4"/>
      <c r="C753" s="3"/>
      <c r="D753" s="3"/>
      <c r="E753" s="3"/>
      <c r="F753" s="3"/>
      <c r="G753" s="3"/>
      <c r="H753" s="3"/>
      <c r="I753" s="71"/>
    </row>
    <row r="754" spans="2:9" x14ac:dyDescent="0.2">
      <c r="B754" s="4"/>
      <c r="C754" s="3"/>
      <c r="D754" s="3"/>
      <c r="E754" s="3"/>
      <c r="F754" s="3"/>
      <c r="G754" s="3"/>
      <c r="H754" s="3"/>
      <c r="I754" s="71"/>
    </row>
    <row r="755" spans="2:9" x14ac:dyDescent="0.2">
      <c r="B755" s="4"/>
      <c r="C755" s="3"/>
      <c r="D755" s="3"/>
      <c r="E755" s="3"/>
      <c r="F755" s="3"/>
      <c r="G755" s="3"/>
      <c r="H755" s="3"/>
      <c r="I755" s="71"/>
    </row>
    <row r="756" spans="2:9" x14ac:dyDescent="0.2">
      <c r="B756" s="4"/>
      <c r="C756" s="3"/>
      <c r="D756" s="3"/>
      <c r="E756" s="3"/>
      <c r="F756" s="3"/>
      <c r="G756" s="3"/>
      <c r="H756" s="3"/>
      <c r="I756" s="71"/>
    </row>
    <row r="757" spans="2:9" x14ac:dyDescent="0.2">
      <c r="B757" s="4"/>
      <c r="C757" s="3"/>
      <c r="D757" s="3"/>
      <c r="E757" s="3"/>
      <c r="F757" s="3"/>
      <c r="G757" s="3"/>
      <c r="H757" s="3"/>
      <c r="I757" s="71"/>
    </row>
    <row r="758" spans="2:9" x14ac:dyDescent="0.2">
      <c r="B758" s="4"/>
      <c r="C758" s="3"/>
      <c r="D758" s="3"/>
      <c r="E758" s="3"/>
      <c r="F758" s="3"/>
      <c r="G758" s="3"/>
      <c r="H758" s="3"/>
      <c r="I758" s="71"/>
    </row>
    <row r="759" spans="2:9" x14ac:dyDescent="0.2">
      <c r="B759" s="4"/>
      <c r="C759" s="3"/>
      <c r="D759" s="3"/>
      <c r="E759" s="3"/>
      <c r="F759" s="3"/>
      <c r="G759" s="3"/>
      <c r="H759" s="3"/>
      <c r="I759" s="71"/>
    </row>
    <row r="760" spans="2:9" x14ac:dyDescent="0.2">
      <c r="B760" s="4"/>
      <c r="C760" s="3"/>
      <c r="D760" s="3"/>
      <c r="E760" s="3"/>
      <c r="F760" s="3"/>
      <c r="G760" s="3"/>
      <c r="H760" s="3"/>
      <c r="I760" s="71"/>
    </row>
    <row r="761" spans="2:9" x14ac:dyDescent="0.2">
      <c r="B761" s="4"/>
      <c r="C761" s="3"/>
      <c r="D761" s="3"/>
      <c r="E761" s="3"/>
      <c r="F761" s="3"/>
      <c r="G761" s="3"/>
      <c r="H761" s="3"/>
      <c r="I761" s="71"/>
    </row>
    <row r="762" spans="2:9" x14ac:dyDescent="0.2">
      <c r="B762" s="4"/>
      <c r="C762" s="3"/>
      <c r="D762" s="3"/>
      <c r="E762" s="3"/>
      <c r="F762" s="3"/>
      <c r="G762" s="3"/>
      <c r="H762" s="3"/>
      <c r="I762" s="71"/>
    </row>
    <row r="763" spans="2:9" x14ac:dyDescent="0.2">
      <c r="B763" s="4"/>
      <c r="C763" s="3"/>
      <c r="D763" s="3"/>
      <c r="E763" s="3"/>
      <c r="F763" s="3"/>
      <c r="G763" s="3"/>
      <c r="H763" s="3"/>
      <c r="I763" s="71"/>
    </row>
    <row r="764" spans="2:9" x14ac:dyDescent="0.2">
      <c r="B764" s="4"/>
      <c r="C764" s="3"/>
      <c r="D764" s="3"/>
      <c r="E764" s="3"/>
      <c r="F764" s="3"/>
      <c r="G764" s="3"/>
      <c r="H764" s="3"/>
      <c r="I764" s="71"/>
    </row>
    <row r="765" spans="2:9" x14ac:dyDescent="0.2">
      <c r="B765" s="4"/>
      <c r="C765" s="3"/>
      <c r="D765" s="3"/>
      <c r="E765" s="3"/>
      <c r="F765" s="3"/>
      <c r="G765" s="3"/>
      <c r="H765" s="3"/>
      <c r="I765" s="71"/>
    </row>
    <row r="766" spans="2:9" x14ac:dyDescent="0.2">
      <c r="B766" s="4"/>
      <c r="C766" s="3"/>
      <c r="D766" s="3"/>
      <c r="E766" s="3"/>
      <c r="F766" s="3"/>
      <c r="G766" s="3"/>
      <c r="H766" s="3"/>
      <c r="I766" s="71"/>
    </row>
    <row r="767" spans="2:9" x14ac:dyDescent="0.2">
      <c r="B767" s="4"/>
      <c r="C767" s="3"/>
      <c r="D767" s="3"/>
      <c r="E767" s="3"/>
      <c r="F767" s="3"/>
      <c r="G767" s="3"/>
      <c r="H767" s="3"/>
      <c r="I767" s="71"/>
    </row>
    <row r="768" spans="2:9" x14ac:dyDescent="0.2">
      <c r="B768" s="4"/>
      <c r="C768" s="3"/>
      <c r="D768" s="3"/>
      <c r="E768" s="3"/>
      <c r="F768" s="3"/>
      <c r="G768" s="3"/>
      <c r="H768" s="3"/>
      <c r="I768" s="71"/>
    </row>
    <row r="769" spans="2:9" x14ac:dyDescent="0.2">
      <c r="B769" s="4"/>
      <c r="C769" s="3"/>
      <c r="D769" s="3"/>
      <c r="E769" s="3"/>
      <c r="F769" s="3"/>
      <c r="G769" s="3"/>
      <c r="H769" s="3"/>
      <c r="I769" s="71"/>
    </row>
    <row r="770" spans="2:9" x14ac:dyDescent="0.2">
      <c r="B770" s="4"/>
      <c r="C770" s="3"/>
      <c r="D770" s="3"/>
      <c r="E770" s="3"/>
      <c r="F770" s="3"/>
      <c r="G770" s="3"/>
      <c r="H770" s="3"/>
      <c r="I770" s="71"/>
    </row>
    <row r="771" spans="2:9" x14ac:dyDescent="0.2">
      <c r="B771" s="4"/>
      <c r="C771" s="3"/>
      <c r="D771" s="3"/>
      <c r="E771" s="3"/>
      <c r="F771" s="3"/>
      <c r="G771" s="3"/>
      <c r="H771" s="3"/>
      <c r="I771" s="71"/>
    </row>
    <row r="772" spans="2:9" x14ac:dyDescent="0.2">
      <c r="B772" s="4"/>
      <c r="C772" s="3"/>
      <c r="D772" s="3"/>
      <c r="E772" s="3"/>
      <c r="F772" s="3"/>
      <c r="G772" s="3"/>
      <c r="H772" s="3"/>
      <c r="I772" s="71"/>
    </row>
    <row r="773" spans="2:9" x14ac:dyDescent="0.2">
      <c r="B773" s="4"/>
      <c r="C773" s="3"/>
      <c r="D773" s="3"/>
      <c r="E773" s="3"/>
      <c r="F773" s="3"/>
      <c r="G773" s="3"/>
      <c r="H773" s="3"/>
      <c r="I773" s="71"/>
    </row>
    <row r="774" spans="2:9" x14ac:dyDescent="0.2">
      <c r="B774" s="4"/>
      <c r="C774" s="3"/>
      <c r="D774" s="3"/>
      <c r="E774" s="3"/>
      <c r="F774" s="3"/>
      <c r="G774" s="3"/>
      <c r="H774" s="3"/>
      <c r="I774" s="71"/>
    </row>
    <row r="775" spans="2:9" x14ac:dyDescent="0.2">
      <c r="B775" s="4"/>
      <c r="C775" s="3"/>
      <c r="D775" s="3"/>
      <c r="E775" s="3"/>
      <c r="F775" s="3"/>
      <c r="G775" s="3"/>
      <c r="H775" s="3"/>
      <c r="I775" s="71"/>
    </row>
    <row r="776" spans="2:9" x14ac:dyDescent="0.2">
      <c r="B776" s="4"/>
      <c r="C776" s="3"/>
      <c r="D776" s="3"/>
      <c r="E776" s="3"/>
      <c r="F776" s="3"/>
      <c r="G776" s="3"/>
      <c r="H776" s="3"/>
      <c r="I776" s="71"/>
    </row>
    <row r="777" spans="2:9" x14ac:dyDescent="0.2">
      <c r="B777" s="4"/>
      <c r="C777" s="3"/>
      <c r="D777" s="3"/>
      <c r="E777" s="3"/>
      <c r="F777" s="3"/>
      <c r="G777" s="3"/>
      <c r="H777" s="3"/>
      <c r="I777" s="71"/>
    </row>
    <row r="778" spans="2:9" x14ac:dyDescent="0.2">
      <c r="B778" s="4"/>
      <c r="C778" s="3"/>
      <c r="D778" s="3"/>
      <c r="E778" s="3"/>
      <c r="F778" s="3"/>
      <c r="G778" s="3"/>
      <c r="H778" s="3"/>
      <c r="I778" s="71"/>
    </row>
    <row r="779" spans="2:9" x14ac:dyDescent="0.2">
      <c r="B779" s="4"/>
      <c r="C779" s="3"/>
      <c r="D779" s="3"/>
      <c r="E779" s="3"/>
      <c r="F779" s="3"/>
      <c r="G779" s="3"/>
      <c r="H779" s="3"/>
      <c r="I779" s="71"/>
    </row>
    <row r="780" spans="2:9" x14ac:dyDescent="0.2">
      <c r="B780" s="4"/>
      <c r="C780" s="3"/>
      <c r="D780" s="3"/>
      <c r="E780" s="3"/>
      <c r="F780" s="3"/>
      <c r="G780" s="3"/>
      <c r="H780" s="3"/>
      <c r="I780" s="71"/>
    </row>
    <row r="781" spans="2:9" x14ac:dyDescent="0.2">
      <c r="B781" s="4"/>
      <c r="C781" s="3"/>
      <c r="D781" s="3"/>
      <c r="E781" s="3"/>
      <c r="F781" s="3"/>
      <c r="G781" s="3"/>
      <c r="H781" s="3"/>
      <c r="I781" s="71"/>
    </row>
    <row r="782" spans="2:9" x14ac:dyDescent="0.2">
      <c r="B782" s="4"/>
      <c r="C782" s="3"/>
      <c r="D782" s="3"/>
      <c r="E782" s="3"/>
      <c r="F782" s="3"/>
      <c r="G782" s="3"/>
      <c r="H782" s="3"/>
      <c r="I782" s="71"/>
    </row>
    <row r="783" spans="2:9" x14ac:dyDescent="0.2">
      <c r="B783" s="4"/>
      <c r="C783" s="3"/>
      <c r="D783" s="3"/>
      <c r="E783" s="3"/>
      <c r="F783" s="3"/>
      <c r="G783" s="3"/>
      <c r="H783" s="3"/>
      <c r="I783" s="71"/>
    </row>
    <row r="784" spans="2:9" x14ac:dyDescent="0.2">
      <c r="B784" s="4"/>
      <c r="C784" s="3"/>
      <c r="D784" s="3"/>
      <c r="E784" s="3"/>
      <c r="F784" s="3"/>
      <c r="G784" s="3"/>
      <c r="H784" s="3"/>
      <c r="I784" s="71"/>
    </row>
    <row r="785" spans="2:9" x14ac:dyDescent="0.2">
      <c r="B785" s="4"/>
      <c r="C785" s="3"/>
      <c r="D785" s="3"/>
      <c r="E785" s="3"/>
      <c r="F785" s="3"/>
      <c r="G785" s="3"/>
      <c r="H785" s="3"/>
      <c r="I785" s="71"/>
    </row>
    <row r="786" spans="2:9" x14ac:dyDescent="0.2">
      <c r="B786" s="4"/>
      <c r="C786" s="3"/>
      <c r="D786" s="3"/>
      <c r="E786" s="3"/>
      <c r="F786" s="3"/>
      <c r="G786" s="3"/>
      <c r="H786" s="3"/>
      <c r="I786" s="71"/>
    </row>
    <row r="787" spans="2:9" x14ac:dyDescent="0.2">
      <c r="B787" s="4"/>
      <c r="C787" s="3"/>
      <c r="D787" s="3"/>
      <c r="E787" s="3"/>
      <c r="F787" s="3"/>
      <c r="G787" s="3"/>
      <c r="H787" s="3"/>
      <c r="I787" s="71"/>
    </row>
    <row r="788" spans="2:9" x14ac:dyDescent="0.2">
      <c r="B788" s="4"/>
      <c r="C788" s="3"/>
      <c r="D788" s="3"/>
      <c r="E788" s="3"/>
      <c r="F788" s="3"/>
      <c r="G788" s="3"/>
      <c r="H788" s="3"/>
      <c r="I788" s="71"/>
    </row>
    <row r="789" spans="2:9" x14ac:dyDescent="0.2">
      <c r="B789" s="4"/>
      <c r="C789" s="3"/>
      <c r="D789" s="3"/>
      <c r="E789" s="3"/>
      <c r="F789" s="3"/>
      <c r="G789" s="3"/>
      <c r="H789" s="3"/>
      <c r="I789" s="71"/>
    </row>
    <row r="790" spans="2:9" x14ac:dyDescent="0.2">
      <c r="B790" s="4"/>
      <c r="C790" s="3"/>
      <c r="D790" s="3"/>
      <c r="E790" s="3"/>
      <c r="F790" s="3"/>
      <c r="G790" s="3"/>
      <c r="H790" s="3"/>
      <c r="I790" s="71"/>
    </row>
    <row r="791" spans="2:9" x14ac:dyDescent="0.2">
      <c r="B791" s="4"/>
      <c r="C791" s="3"/>
      <c r="D791" s="3"/>
      <c r="E791" s="3"/>
      <c r="F791" s="3"/>
      <c r="G791" s="3"/>
      <c r="H791" s="3"/>
      <c r="I791" s="71"/>
    </row>
    <row r="792" spans="2:9" x14ac:dyDescent="0.2">
      <c r="B792" s="4"/>
      <c r="C792" s="3"/>
      <c r="D792" s="3"/>
      <c r="E792" s="3"/>
      <c r="F792" s="3"/>
      <c r="G792" s="3"/>
      <c r="H792" s="3"/>
      <c r="I792" s="71"/>
    </row>
    <row r="793" spans="2:9" x14ac:dyDescent="0.2">
      <c r="B793" s="4"/>
      <c r="C793" s="3"/>
      <c r="D793" s="3"/>
      <c r="E793" s="3"/>
      <c r="F793" s="3"/>
      <c r="G793" s="3"/>
      <c r="H793" s="3"/>
      <c r="I793" s="71"/>
    </row>
    <row r="794" spans="2:9" x14ac:dyDescent="0.2">
      <c r="B794" s="4"/>
      <c r="C794" s="3"/>
      <c r="D794" s="3"/>
      <c r="E794" s="3"/>
      <c r="F794" s="3"/>
      <c r="G794" s="3"/>
      <c r="H794" s="3"/>
      <c r="I794" s="71"/>
    </row>
    <row r="795" spans="2:9" x14ac:dyDescent="0.2">
      <c r="B795" s="4"/>
      <c r="C795" s="3"/>
      <c r="D795" s="3"/>
      <c r="E795" s="3"/>
      <c r="F795" s="3"/>
      <c r="G795" s="3"/>
      <c r="H795" s="3"/>
      <c r="I795" s="71"/>
    </row>
    <row r="796" spans="2:9" x14ac:dyDescent="0.2">
      <c r="B796" s="4"/>
      <c r="C796" s="3"/>
      <c r="D796" s="3"/>
      <c r="E796" s="3"/>
      <c r="F796" s="3"/>
      <c r="G796" s="3"/>
      <c r="H796" s="3"/>
      <c r="I796" s="71"/>
    </row>
    <row r="797" spans="2:9" x14ac:dyDescent="0.2">
      <c r="B797" s="4"/>
      <c r="C797" s="3"/>
      <c r="D797" s="3"/>
      <c r="E797" s="3"/>
      <c r="F797" s="3"/>
      <c r="G797" s="3"/>
      <c r="H797" s="3"/>
      <c r="I797" s="71"/>
    </row>
    <row r="798" spans="2:9" x14ac:dyDescent="0.2">
      <c r="B798" s="4"/>
      <c r="C798" s="3"/>
      <c r="D798" s="3"/>
      <c r="E798" s="3"/>
      <c r="F798" s="3"/>
      <c r="G798" s="3"/>
      <c r="H798" s="3"/>
      <c r="I798" s="71"/>
    </row>
    <row r="799" spans="2:9" x14ac:dyDescent="0.2">
      <c r="B799" s="4"/>
      <c r="C799" s="3"/>
      <c r="D799" s="3"/>
      <c r="E799" s="3"/>
      <c r="F799" s="3"/>
      <c r="G799" s="3"/>
      <c r="H799" s="3"/>
      <c r="I799" s="71"/>
    </row>
    <row r="800" spans="2:9" x14ac:dyDescent="0.2">
      <c r="B800" s="4"/>
      <c r="C800" s="3"/>
      <c r="D800" s="3"/>
      <c r="E800" s="3"/>
      <c r="F800" s="3"/>
      <c r="G800" s="3"/>
      <c r="H800" s="3"/>
      <c r="I800" s="71"/>
    </row>
    <row r="801" spans="2:9" x14ac:dyDescent="0.2">
      <c r="B801" s="4"/>
      <c r="C801" s="3"/>
      <c r="D801" s="3"/>
      <c r="E801" s="3"/>
      <c r="F801" s="3"/>
      <c r="G801" s="3"/>
      <c r="H801" s="3"/>
      <c r="I801" s="71"/>
    </row>
    <row r="802" spans="2:9" x14ac:dyDescent="0.2">
      <c r="B802" s="4"/>
      <c r="C802" s="3"/>
      <c r="D802" s="3"/>
      <c r="E802" s="3"/>
      <c r="F802" s="3"/>
      <c r="G802" s="3"/>
      <c r="H802" s="3"/>
      <c r="I802" s="71"/>
    </row>
    <row r="803" spans="2:9" x14ac:dyDescent="0.2">
      <c r="B803" s="4"/>
      <c r="C803" s="3"/>
      <c r="D803" s="3"/>
      <c r="E803" s="3"/>
      <c r="F803" s="3"/>
      <c r="G803" s="3"/>
      <c r="H803" s="3"/>
      <c r="I803" s="71"/>
    </row>
    <row r="804" spans="2:9" x14ac:dyDescent="0.2">
      <c r="B804" s="4"/>
      <c r="C804" s="3"/>
      <c r="D804" s="3"/>
      <c r="E804" s="3"/>
      <c r="F804" s="3"/>
      <c r="G804" s="3"/>
      <c r="H804" s="3"/>
      <c r="I804" s="71"/>
    </row>
    <row r="805" spans="2:9" x14ac:dyDescent="0.2">
      <c r="B805" s="4"/>
      <c r="C805" s="3"/>
      <c r="D805" s="3"/>
      <c r="E805" s="3"/>
      <c r="F805" s="3"/>
      <c r="G805" s="3"/>
      <c r="H805" s="3"/>
      <c r="I805" s="71"/>
    </row>
    <row r="806" spans="2:9" x14ac:dyDescent="0.2">
      <c r="B806" s="4"/>
      <c r="C806" s="3"/>
      <c r="D806" s="3"/>
      <c r="E806" s="3"/>
      <c r="F806" s="3"/>
      <c r="G806" s="3"/>
      <c r="H806" s="3"/>
      <c r="I806" s="71"/>
    </row>
    <row r="807" spans="2:9" x14ac:dyDescent="0.2">
      <c r="B807" s="4"/>
      <c r="C807" s="3"/>
      <c r="D807" s="3"/>
      <c r="E807" s="3"/>
      <c r="F807" s="3"/>
      <c r="G807" s="3"/>
      <c r="H807" s="3"/>
      <c r="I807" s="71"/>
    </row>
    <row r="808" spans="2:9" x14ac:dyDescent="0.2">
      <c r="B808" s="4"/>
      <c r="C808" s="3"/>
      <c r="D808" s="3"/>
      <c r="E808" s="3"/>
      <c r="F808" s="3"/>
      <c r="G808" s="3"/>
      <c r="H808" s="3"/>
      <c r="I808" s="71"/>
    </row>
    <row r="809" spans="2:9" x14ac:dyDescent="0.2">
      <c r="B809" s="4"/>
      <c r="C809" s="3"/>
      <c r="D809" s="3"/>
      <c r="E809" s="3"/>
      <c r="F809" s="3"/>
      <c r="G809" s="3"/>
      <c r="H809" s="3"/>
      <c r="I809" s="71"/>
    </row>
    <row r="810" spans="2:9" x14ac:dyDescent="0.2">
      <c r="B810" s="4"/>
      <c r="C810" s="3"/>
      <c r="D810" s="3"/>
      <c r="E810" s="3"/>
      <c r="F810" s="3"/>
      <c r="G810" s="3"/>
      <c r="H810" s="3"/>
      <c r="I810" s="71"/>
    </row>
    <row r="811" spans="2:9" x14ac:dyDescent="0.2">
      <c r="B811" s="4"/>
      <c r="C811" s="3"/>
      <c r="D811" s="3"/>
      <c r="E811" s="3"/>
      <c r="F811" s="3"/>
      <c r="G811" s="3"/>
      <c r="H811" s="3"/>
      <c r="I811" s="71"/>
    </row>
    <row r="812" spans="2:9" x14ac:dyDescent="0.2">
      <c r="B812" s="4"/>
      <c r="C812" s="3"/>
      <c r="D812" s="3"/>
      <c r="E812" s="3"/>
      <c r="F812" s="3"/>
      <c r="G812" s="3"/>
      <c r="H812" s="3"/>
      <c r="I812" s="71"/>
    </row>
    <row r="813" spans="2:9" x14ac:dyDescent="0.2">
      <c r="B813" s="4"/>
      <c r="C813" s="3"/>
      <c r="D813" s="3"/>
      <c r="E813" s="3"/>
      <c r="F813" s="3"/>
      <c r="G813" s="3"/>
      <c r="H813" s="3"/>
      <c r="I813" s="71"/>
    </row>
    <row r="814" spans="2:9" x14ac:dyDescent="0.2">
      <c r="B814" s="4"/>
      <c r="C814" s="3"/>
      <c r="D814" s="3"/>
      <c r="E814" s="3"/>
      <c r="F814" s="3"/>
      <c r="G814" s="3"/>
      <c r="H814" s="3"/>
      <c r="I814" s="71"/>
    </row>
    <row r="815" spans="2:9" x14ac:dyDescent="0.2">
      <c r="B815" s="4"/>
      <c r="C815" s="3"/>
      <c r="D815" s="3"/>
      <c r="E815" s="3"/>
      <c r="F815" s="3"/>
      <c r="G815" s="3"/>
      <c r="H815" s="3"/>
      <c r="I815" s="71"/>
    </row>
    <row r="816" spans="2:9" x14ac:dyDescent="0.2">
      <c r="B816" s="4"/>
      <c r="C816" s="3"/>
      <c r="D816" s="3"/>
      <c r="E816" s="3"/>
      <c r="F816" s="3"/>
      <c r="G816" s="3"/>
      <c r="H816" s="3"/>
      <c r="I816" s="71"/>
    </row>
    <row r="817" spans="2:9" x14ac:dyDescent="0.2">
      <c r="B817" s="4"/>
      <c r="C817" s="3"/>
      <c r="D817" s="3"/>
      <c r="E817" s="3"/>
      <c r="F817" s="3"/>
      <c r="G817" s="3"/>
      <c r="H817" s="3"/>
      <c r="I817" s="71"/>
    </row>
    <row r="818" spans="2:9" x14ac:dyDescent="0.2">
      <c r="B818" s="4"/>
      <c r="C818" s="3"/>
      <c r="D818" s="3"/>
      <c r="E818" s="3"/>
      <c r="F818" s="3"/>
      <c r="G818" s="3"/>
      <c r="H818" s="3"/>
      <c r="I818" s="71"/>
    </row>
    <row r="819" spans="2:9" x14ac:dyDescent="0.2">
      <c r="B819" s="4"/>
      <c r="C819" s="3"/>
      <c r="D819" s="3"/>
      <c r="E819" s="3"/>
      <c r="F819" s="3"/>
      <c r="G819" s="3"/>
      <c r="H819" s="3"/>
      <c r="I819" s="71"/>
    </row>
    <row r="820" spans="2:9" x14ac:dyDescent="0.2">
      <c r="B820" s="4"/>
      <c r="C820" s="3"/>
      <c r="D820" s="3"/>
      <c r="E820" s="3"/>
      <c r="F820" s="3"/>
      <c r="G820" s="3"/>
      <c r="H820" s="3"/>
      <c r="I820" s="71"/>
    </row>
    <row r="821" spans="2:9" x14ac:dyDescent="0.2">
      <c r="B821" s="4"/>
      <c r="C821" s="3"/>
      <c r="D821" s="3"/>
      <c r="E821" s="3"/>
      <c r="F821" s="3"/>
      <c r="G821" s="3"/>
      <c r="H821" s="3"/>
      <c r="I821" s="71"/>
    </row>
    <row r="822" spans="2:9" x14ac:dyDescent="0.2">
      <c r="B822" s="4"/>
      <c r="C822" s="3"/>
      <c r="D822" s="3"/>
      <c r="E822" s="3"/>
      <c r="F822" s="3"/>
      <c r="G822" s="3"/>
      <c r="H822" s="3"/>
      <c r="I822" s="71"/>
    </row>
    <row r="823" spans="2:9" x14ac:dyDescent="0.2">
      <c r="B823" s="4"/>
      <c r="C823" s="3"/>
      <c r="D823" s="3"/>
      <c r="E823" s="3"/>
      <c r="F823" s="3"/>
      <c r="G823" s="3"/>
      <c r="H823" s="3"/>
      <c r="I823" s="71"/>
    </row>
    <row r="824" spans="2:9" x14ac:dyDescent="0.2">
      <c r="B824" s="4"/>
      <c r="C824" s="3"/>
      <c r="D824" s="3"/>
      <c r="E824" s="3"/>
      <c r="F824" s="3"/>
      <c r="G824" s="3"/>
      <c r="H824" s="3"/>
      <c r="I824" s="71"/>
    </row>
    <row r="825" spans="2:9" x14ac:dyDescent="0.2">
      <c r="B825" s="4"/>
      <c r="C825" s="3"/>
      <c r="D825" s="3"/>
      <c r="E825" s="3"/>
      <c r="F825" s="3"/>
      <c r="G825" s="3"/>
      <c r="H825" s="3"/>
      <c r="I825" s="71"/>
    </row>
    <row r="826" spans="2:9" x14ac:dyDescent="0.2">
      <c r="B826" s="4"/>
      <c r="C826" s="3"/>
      <c r="D826" s="3"/>
      <c r="E826" s="3"/>
      <c r="F826" s="3"/>
      <c r="G826" s="3"/>
      <c r="H826" s="3"/>
      <c r="I826" s="71"/>
    </row>
    <row r="827" spans="2:9" x14ac:dyDescent="0.2">
      <c r="B827" s="4"/>
      <c r="C827" s="3"/>
      <c r="D827" s="3"/>
      <c r="E827" s="3"/>
      <c r="F827" s="3"/>
      <c r="G827" s="3"/>
      <c r="H827" s="3"/>
      <c r="I827" s="71"/>
    </row>
    <row r="828" spans="2:9" x14ac:dyDescent="0.2">
      <c r="B828" s="4"/>
      <c r="C828" s="3"/>
      <c r="D828" s="3"/>
      <c r="E828" s="3"/>
      <c r="F828" s="3"/>
      <c r="G828" s="3"/>
      <c r="H828" s="3"/>
      <c r="I828" s="71"/>
    </row>
    <row r="829" spans="2:9" x14ac:dyDescent="0.2">
      <c r="B829" s="4"/>
      <c r="C829" s="3"/>
      <c r="D829" s="3"/>
      <c r="E829" s="3"/>
      <c r="F829" s="3"/>
      <c r="G829" s="3"/>
      <c r="H829" s="3"/>
      <c r="I829" s="71"/>
    </row>
    <row r="830" spans="2:9" x14ac:dyDescent="0.2">
      <c r="B830" s="4"/>
      <c r="C830" s="3"/>
      <c r="D830" s="3"/>
      <c r="E830" s="3"/>
      <c r="F830" s="3"/>
      <c r="G830" s="3"/>
      <c r="H830" s="3"/>
      <c r="I830" s="71"/>
    </row>
    <row r="831" spans="2:9" x14ac:dyDescent="0.2">
      <c r="B831" s="4"/>
      <c r="C831" s="3"/>
      <c r="D831" s="3"/>
      <c r="E831" s="3"/>
      <c r="F831" s="3"/>
      <c r="G831" s="3"/>
      <c r="H831" s="3"/>
      <c r="I831" s="71"/>
    </row>
    <row r="832" spans="2:9" x14ac:dyDescent="0.2">
      <c r="B832" s="4"/>
      <c r="C832" s="3"/>
      <c r="D832" s="3"/>
      <c r="E832" s="3"/>
      <c r="F832" s="3"/>
      <c r="G832" s="3"/>
      <c r="H832" s="3"/>
      <c r="I832" s="71"/>
    </row>
    <row r="833" spans="2:9" x14ac:dyDescent="0.2">
      <c r="B833" s="4"/>
      <c r="C833" s="3"/>
      <c r="D833" s="3"/>
      <c r="E833" s="3"/>
      <c r="F833" s="3"/>
      <c r="G833" s="3"/>
      <c r="H833" s="3"/>
      <c r="I833" s="71"/>
    </row>
    <row r="834" spans="2:9" x14ac:dyDescent="0.2">
      <c r="B834" s="4"/>
      <c r="C834" s="3"/>
      <c r="D834" s="3"/>
      <c r="E834" s="3"/>
      <c r="F834" s="3"/>
      <c r="G834" s="3"/>
      <c r="H834" s="3"/>
      <c r="I834" s="71"/>
    </row>
    <row r="835" spans="2:9" x14ac:dyDescent="0.2">
      <c r="B835" s="4"/>
      <c r="C835" s="3"/>
      <c r="D835" s="3"/>
      <c r="E835" s="3"/>
      <c r="F835" s="3"/>
      <c r="G835" s="3"/>
      <c r="H835" s="3"/>
      <c r="I835" s="71"/>
    </row>
    <row r="836" spans="2:9" x14ac:dyDescent="0.2">
      <c r="B836" s="4"/>
      <c r="C836" s="3"/>
      <c r="D836" s="3"/>
      <c r="E836" s="3"/>
      <c r="F836" s="3"/>
      <c r="G836" s="3"/>
      <c r="H836" s="3"/>
      <c r="I836" s="71"/>
    </row>
    <row r="837" spans="2:9" x14ac:dyDescent="0.2">
      <c r="B837" s="4"/>
      <c r="C837" s="3"/>
      <c r="D837" s="3"/>
      <c r="E837" s="3"/>
      <c r="F837" s="3"/>
      <c r="G837" s="3"/>
      <c r="H837" s="3"/>
      <c r="I837" s="71"/>
    </row>
    <row r="838" spans="2:9" x14ac:dyDescent="0.2">
      <c r="B838" s="4"/>
      <c r="C838" s="3"/>
      <c r="D838" s="3"/>
      <c r="E838" s="3"/>
      <c r="F838" s="3"/>
      <c r="G838" s="3"/>
      <c r="H838" s="3"/>
      <c r="I838" s="71"/>
    </row>
    <row r="839" spans="2:9" x14ac:dyDescent="0.2">
      <c r="B839" s="4"/>
      <c r="C839" s="3"/>
      <c r="D839" s="3"/>
      <c r="E839" s="3"/>
      <c r="F839" s="3"/>
      <c r="G839" s="3"/>
      <c r="H839" s="3"/>
      <c r="I839" s="71"/>
    </row>
    <row r="840" spans="2:9" x14ac:dyDescent="0.2">
      <c r="B840" s="4"/>
      <c r="C840" s="3"/>
      <c r="D840" s="3"/>
      <c r="E840" s="3"/>
      <c r="F840" s="3"/>
      <c r="G840" s="3"/>
      <c r="H840" s="3"/>
      <c r="I840" s="71"/>
    </row>
    <row r="841" spans="2:9" x14ac:dyDescent="0.2">
      <c r="B841" s="4"/>
      <c r="C841" s="3"/>
      <c r="D841" s="3"/>
      <c r="E841" s="3"/>
      <c r="F841" s="3"/>
      <c r="G841" s="3"/>
      <c r="H841" s="3"/>
      <c r="I841" s="71"/>
    </row>
    <row r="842" spans="2:9" x14ac:dyDescent="0.2">
      <c r="B842" s="4"/>
      <c r="C842" s="3"/>
      <c r="D842" s="3"/>
      <c r="E842" s="3"/>
      <c r="F842" s="3"/>
      <c r="G842" s="3"/>
      <c r="H842" s="3"/>
      <c r="I842" s="71"/>
    </row>
    <row r="843" spans="2:9" x14ac:dyDescent="0.2">
      <c r="B843" s="4"/>
      <c r="C843" s="3"/>
      <c r="D843" s="3"/>
      <c r="E843" s="3"/>
      <c r="F843" s="3"/>
      <c r="G843" s="3"/>
      <c r="H843" s="3"/>
      <c r="I843" s="71"/>
    </row>
    <row r="844" spans="2:9" x14ac:dyDescent="0.2">
      <c r="B844" s="4"/>
      <c r="C844" s="3"/>
      <c r="D844" s="3"/>
      <c r="E844" s="3"/>
      <c r="F844" s="3"/>
      <c r="G844" s="3"/>
      <c r="H844" s="3"/>
      <c r="I844" s="71"/>
    </row>
    <row r="845" spans="2:9" x14ac:dyDescent="0.2">
      <c r="B845" s="4"/>
      <c r="C845" s="3"/>
      <c r="D845" s="3"/>
      <c r="E845" s="3"/>
      <c r="F845" s="3"/>
      <c r="G845" s="3"/>
      <c r="H845" s="3"/>
      <c r="I845" s="71"/>
    </row>
    <row r="846" spans="2:9" x14ac:dyDescent="0.2">
      <c r="B846" s="4"/>
      <c r="C846" s="3"/>
      <c r="D846" s="3"/>
      <c r="E846" s="3"/>
      <c r="F846" s="3"/>
      <c r="G846" s="3"/>
      <c r="H846" s="3"/>
      <c r="I846" s="71"/>
    </row>
    <row r="847" spans="2:9" x14ac:dyDescent="0.2">
      <c r="B847" s="4"/>
      <c r="C847" s="3"/>
      <c r="D847" s="3"/>
      <c r="E847" s="3"/>
      <c r="F847" s="3"/>
      <c r="G847" s="3"/>
      <c r="H847" s="3"/>
      <c r="I847" s="71"/>
    </row>
    <row r="848" spans="2:9" x14ac:dyDescent="0.2">
      <c r="B848" s="4"/>
      <c r="C848" s="3"/>
      <c r="D848" s="3"/>
      <c r="E848" s="3"/>
      <c r="F848" s="3"/>
      <c r="G848" s="3"/>
      <c r="H848" s="3"/>
      <c r="I848" s="71"/>
    </row>
    <row r="849" spans="2:9" x14ac:dyDescent="0.2">
      <c r="B849" s="4"/>
      <c r="C849" s="3"/>
      <c r="D849" s="3"/>
      <c r="E849" s="3"/>
      <c r="F849" s="3"/>
      <c r="G849" s="3"/>
      <c r="H849" s="3"/>
      <c r="I849" s="71"/>
    </row>
    <row r="850" spans="2:9" x14ac:dyDescent="0.2">
      <c r="B850" s="4"/>
      <c r="C850" s="3"/>
      <c r="D850" s="3"/>
      <c r="E850" s="3"/>
      <c r="F850" s="3"/>
      <c r="G850" s="3"/>
      <c r="H850" s="3"/>
      <c r="I850" s="71"/>
    </row>
    <row r="851" spans="2:9" x14ac:dyDescent="0.2">
      <c r="B851" s="4"/>
      <c r="C851" s="3"/>
      <c r="D851" s="3"/>
      <c r="E851" s="3"/>
      <c r="F851" s="3"/>
      <c r="G851" s="3"/>
      <c r="H851" s="3"/>
      <c r="I851" s="71"/>
    </row>
    <row r="852" spans="2:9" x14ac:dyDescent="0.2">
      <c r="B852" s="4"/>
      <c r="C852" s="3"/>
      <c r="D852" s="3"/>
      <c r="E852" s="3"/>
      <c r="F852" s="3"/>
      <c r="G852" s="3"/>
      <c r="H852" s="3"/>
      <c r="I852" s="71"/>
    </row>
    <row r="853" spans="2:9" x14ac:dyDescent="0.2">
      <c r="B853" s="4"/>
      <c r="C853" s="3"/>
      <c r="D853" s="3"/>
      <c r="E853" s="3"/>
      <c r="F853" s="3"/>
      <c r="G853" s="3"/>
      <c r="H853" s="3"/>
      <c r="I853" s="71"/>
    </row>
    <row r="854" spans="2:9" x14ac:dyDescent="0.2">
      <c r="B854" s="4"/>
      <c r="C854" s="3"/>
      <c r="D854" s="3"/>
      <c r="E854" s="3"/>
      <c r="F854" s="3"/>
      <c r="G854" s="3"/>
      <c r="H854" s="3"/>
      <c r="I854" s="71"/>
    </row>
    <row r="855" spans="2:9" x14ac:dyDescent="0.2">
      <c r="B855" s="4"/>
      <c r="C855" s="3"/>
      <c r="D855" s="3"/>
      <c r="E855" s="3"/>
      <c r="F855" s="3"/>
      <c r="G855" s="3"/>
      <c r="H855" s="3"/>
      <c r="I855" s="71"/>
    </row>
    <row r="856" spans="2:9" x14ac:dyDescent="0.2">
      <c r="B856" s="4"/>
      <c r="C856" s="3"/>
      <c r="D856" s="3"/>
      <c r="E856" s="3"/>
      <c r="F856" s="3"/>
      <c r="G856" s="3"/>
      <c r="H856" s="3"/>
      <c r="I856" s="71"/>
    </row>
    <row r="857" spans="2:9" x14ac:dyDescent="0.2">
      <c r="B857" s="4"/>
      <c r="C857" s="3"/>
      <c r="D857" s="3"/>
      <c r="E857" s="3"/>
      <c r="F857" s="3"/>
      <c r="G857" s="3"/>
      <c r="H857" s="3"/>
      <c r="I857" s="71"/>
    </row>
    <row r="858" spans="2:9" x14ac:dyDescent="0.2">
      <c r="B858" s="4"/>
      <c r="C858" s="3"/>
      <c r="D858" s="3"/>
      <c r="E858" s="3"/>
      <c r="F858" s="3"/>
      <c r="G858" s="3"/>
      <c r="H858" s="3"/>
      <c r="I858" s="71"/>
    </row>
    <row r="859" spans="2:9" x14ac:dyDescent="0.2">
      <c r="B859" s="4"/>
      <c r="C859" s="3"/>
      <c r="D859" s="3"/>
      <c r="E859" s="3"/>
      <c r="F859" s="3"/>
      <c r="G859" s="3"/>
      <c r="H859" s="3"/>
      <c r="I859" s="71"/>
    </row>
    <row r="860" spans="2:9" x14ac:dyDescent="0.2">
      <c r="B860" s="4"/>
      <c r="C860" s="3"/>
      <c r="D860" s="3"/>
      <c r="E860" s="3"/>
      <c r="F860" s="3"/>
      <c r="G860" s="3"/>
      <c r="H860" s="3"/>
      <c r="I860" s="71"/>
    </row>
    <row r="861" spans="2:9" x14ac:dyDescent="0.2">
      <c r="B861" s="4"/>
      <c r="C861" s="3"/>
      <c r="D861" s="3"/>
      <c r="E861" s="3"/>
      <c r="F861" s="3"/>
      <c r="G861" s="3"/>
      <c r="H861" s="3"/>
      <c r="I861" s="71"/>
    </row>
    <row r="862" spans="2:9" x14ac:dyDescent="0.2">
      <c r="B862" s="4"/>
      <c r="C862" s="3"/>
      <c r="D862" s="3"/>
      <c r="E862" s="3"/>
      <c r="F862" s="3"/>
      <c r="G862" s="3"/>
      <c r="H862" s="3"/>
      <c r="I862" s="71"/>
    </row>
    <row r="863" spans="2:9" x14ac:dyDescent="0.2">
      <c r="B863" s="4"/>
      <c r="C863" s="3"/>
      <c r="D863" s="3"/>
      <c r="E863" s="3"/>
      <c r="F863" s="3"/>
      <c r="G863" s="3"/>
      <c r="H863" s="3"/>
      <c r="I863" s="71"/>
    </row>
    <row r="864" spans="2:9" x14ac:dyDescent="0.2">
      <c r="B864" s="4"/>
      <c r="C864" s="3"/>
      <c r="D864" s="3"/>
      <c r="E864" s="3"/>
      <c r="F864" s="3"/>
      <c r="G864" s="3"/>
      <c r="H864" s="3"/>
      <c r="I864" s="71"/>
    </row>
    <row r="865" spans="2:9" x14ac:dyDescent="0.2">
      <c r="B865" s="4"/>
      <c r="C865" s="3"/>
      <c r="D865" s="3"/>
      <c r="E865" s="3"/>
      <c r="F865" s="3"/>
      <c r="G865" s="3"/>
      <c r="H865" s="3"/>
      <c r="I865" s="71"/>
    </row>
    <row r="866" spans="2:9" x14ac:dyDescent="0.2">
      <c r="B866" s="4"/>
      <c r="C866" s="3"/>
      <c r="D866" s="3"/>
      <c r="E866" s="3"/>
      <c r="F866" s="3"/>
      <c r="G866" s="3"/>
      <c r="H866" s="3"/>
      <c r="I866" s="71"/>
    </row>
    <row r="867" spans="2:9" x14ac:dyDescent="0.2">
      <c r="B867" s="4"/>
      <c r="C867" s="3"/>
      <c r="D867" s="3"/>
      <c r="E867" s="3"/>
      <c r="F867" s="3"/>
      <c r="G867" s="3"/>
      <c r="H867" s="3"/>
      <c r="I867" s="71"/>
    </row>
    <row r="868" spans="2:9" x14ac:dyDescent="0.2">
      <c r="B868" s="4"/>
      <c r="C868" s="3"/>
      <c r="D868" s="3"/>
      <c r="E868" s="3"/>
      <c r="F868" s="3"/>
      <c r="G868" s="3"/>
      <c r="H868" s="3"/>
      <c r="I868" s="71"/>
    </row>
    <row r="869" spans="2:9" x14ac:dyDescent="0.2">
      <c r="B869" s="4"/>
      <c r="C869" s="3"/>
      <c r="D869" s="3"/>
      <c r="E869" s="3"/>
      <c r="F869" s="3"/>
      <c r="G869" s="3"/>
      <c r="H869" s="3"/>
      <c r="I869" s="71"/>
    </row>
    <row r="870" spans="2:9" x14ac:dyDescent="0.2">
      <c r="B870" s="4"/>
      <c r="C870" s="3"/>
      <c r="D870" s="3"/>
      <c r="E870" s="3"/>
      <c r="F870" s="3"/>
      <c r="G870" s="3"/>
      <c r="H870" s="3"/>
      <c r="I870" s="71"/>
    </row>
    <row r="871" spans="2:9" x14ac:dyDescent="0.2">
      <c r="B871" s="4"/>
      <c r="C871" s="3"/>
      <c r="D871" s="3"/>
      <c r="E871" s="3"/>
      <c r="F871" s="3"/>
      <c r="G871" s="3"/>
      <c r="H871" s="3"/>
      <c r="I871" s="71"/>
    </row>
    <row r="872" spans="2:9" x14ac:dyDescent="0.2">
      <c r="B872" s="4"/>
      <c r="C872" s="3"/>
      <c r="D872" s="3"/>
      <c r="E872" s="3"/>
      <c r="F872" s="3"/>
      <c r="G872" s="3"/>
      <c r="H872" s="3"/>
      <c r="I872" s="71"/>
    </row>
    <row r="873" spans="2:9" x14ac:dyDescent="0.2">
      <c r="B873" s="4"/>
      <c r="C873" s="3"/>
      <c r="D873" s="3"/>
      <c r="E873" s="3"/>
      <c r="F873" s="3"/>
      <c r="G873" s="3"/>
      <c r="H873" s="3"/>
      <c r="I873" s="71"/>
    </row>
    <row r="874" spans="2:9" x14ac:dyDescent="0.2">
      <c r="B874" s="4"/>
      <c r="C874" s="3"/>
      <c r="D874" s="3"/>
      <c r="E874" s="3"/>
      <c r="F874" s="3"/>
      <c r="G874" s="3"/>
      <c r="H874" s="3"/>
      <c r="I874" s="71"/>
    </row>
    <row r="875" spans="2:9" x14ac:dyDescent="0.2">
      <c r="B875" s="4"/>
      <c r="C875" s="3"/>
      <c r="D875" s="3"/>
      <c r="E875" s="3"/>
      <c r="F875" s="3"/>
      <c r="G875" s="3"/>
      <c r="H875" s="3"/>
      <c r="I875" s="71"/>
    </row>
    <row r="876" spans="2:9" x14ac:dyDescent="0.2">
      <c r="B876" s="4"/>
      <c r="C876" s="3"/>
      <c r="D876" s="3"/>
      <c r="E876" s="3"/>
      <c r="F876" s="3"/>
      <c r="G876" s="3"/>
      <c r="H876" s="3"/>
      <c r="I876" s="71"/>
    </row>
    <row r="877" spans="2:9" x14ac:dyDescent="0.2">
      <c r="B877" s="4"/>
      <c r="C877" s="3"/>
      <c r="D877" s="3"/>
      <c r="E877" s="3"/>
      <c r="F877" s="3"/>
      <c r="G877" s="3"/>
      <c r="H877" s="3"/>
      <c r="I877" s="71"/>
    </row>
    <row r="878" spans="2:9" x14ac:dyDescent="0.2">
      <c r="B878" s="4"/>
      <c r="C878" s="3"/>
      <c r="D878" s="3"/>
      <c r="E878" s="3"/>
      <c r="F878" s="3"/>
      <c r="G878" s="3"/>
      <c r="H878" s="3"/>
      <c r="I878" s="71"/>
    </row>
    <row r="879" spans="2:9" x14ac:dyDescent="0.2">
      <c r="B879" s="4"/>
      <c r="C879" s="3"/>
      <c r="D879" s="3"/>
      <c r="E879" s="3"/>
      <c r="F879" s="3"/>
      <c r="G879" s="3"/>
      <c r="H879" s="3"/>
      <c r="I879" s="71"/>
    </row>
    <row r="880" spans="2:9" x14ac:dyDescent="0.2">
      <c r="B880" s="4"/>
      <c r="C880" s="3"/>
      <c r="D880" s="3"/>
      <c r="E880" s="3"/>
      <c r="F880" s="3"/>
      <c r="G880" s="3"/>
      <c r="H880" s="3"/>
      <c r="I880" s="71"/>
    </row>
    <row r="881" spans="2:9" x14ac:dyDescent="0.2">
      <c r="B881" s="4"/>
      <c r="C881" s="3"/>
      <c r="D881" s="3"/>
      <c r="E881" s="3"/>
      <c r="F881" s="3"/>
      <c r="G881" s="3"/>
      <c r="H881" s="3"/>
      <c r="I881" s="71"/>
    </row>
    <row r="882" spans="2:9" x14ac:dyDescent="0.2">
      <c r="B882" s="4"/>
      <c r="C882" s="3"/>
      <c r="D882" s="3"/>
      <c r="E882" s="3"/>
      <c r="F882" s="3"/>
      <c r="G882" s="3"/>
      <c r="H882" s="3"/>
      <c r="I882" s="71"/>
    </row>
    <row r="883" spans="2:9" x14ac:dyDescent="0.2">
      <c r="B883" s="4"/>
      <c r="C883" s="3"/>
      <c r="D883" s="3"/>
      <c r="E883" s="3"/>
      <c r="F883" s="3"/>
      <c r="G883" s="3"/>
      <c r="H883" s="3"/>
      <c r="I883" s="71"/>
    </row>
    <row r="884" spans="2:9" x14ac:dyDescent="0.2">
      <c r="B884" s="4"/>
      <c r="C884" s="3"/>
      <c r="D884" s="3"/>
      <c r="E884" s="3"/>
      <c r="F884" s="3"/>
      <c r="G884" s="3"/>
      <c r="H884" s="3"/>
      <c r="I884" s="71"/>
    </row>
    <row r="885" spans="2:9" x14ac:dyDescent="0.2">
      <c r="B885" s="4"/>
      <c r="C885" s="3"/>
      <c r="D885" s="3"/>
      <c r="E885" s="3"/>
      <c r="F885" s="3"/>
      <c r="G885" s="3"/>
      <c r="H885" s="3"/>
      <c r="I885" s="71"/>
    </row>
    <row r="886" spans="2:9" x14ac:dyDescent="0.2">
      <c r="B886" s="4"/>
      <c r="C886" s="3"/>
      <c r="D886" s="3"/>
      <c r="E886" s="3"/>
      <c r="F886" s="3"/>
      <c r="G886" s="3"/>
      <c r="H886" s="3"/>
      <c r="I886" s="71"/>
    </row>
    <row r="887" spans="2:9" x14ac:dyDescent="0.2">
      <c r="B887" s="4"/>
      <c r="C887" s="3"/>
      <c r="D887" s="3"/>
      <c r="E887" s="3"/>
      <c r="F887" s="3"/>
      <c r="G887" s="3"/>
      <c r="H887" s="3"/>
      <c r="I887" s="71"/>
    </row>
    <row r="888" spans="2:9" x14ac:dyDescent="0.2">
      <c r="B888" s="4"/>
      <c r="C888" s="3"/>
      <c r="D888" s="3"/>
      <c r="E888" s="3"/>
      <c r="F888" s="3"/>
      <c r="G888" s="3"/>
      <c r="H888" s="3"/>
      <c r="I888" s="71"/>
    </row>
    <row r="889" spans="2:9" x14ac:dyDescent="0.2">
      <c r="B889" s="4"/>
      <c r="C889" s="3"/>
      <c r="D889" s="3"/>
      <c r="E889" s="3"/>
      <c r="F889" s="3"/>
      <c r="G889" s="3"/>
      <c r="H889" s="3"/>
      <c r="I889" s="71"/>
    </row>
    <row r="890" spans="2:9" x14ac:dyDescent="0.2">
      <c r="B890" s="4"/>
      <c r="C890" s="3"/>
      <c r="D890" s="3"/>
      <c r="E890" s="3"/>
      <c r="F890" s="3"/>
      <c r="G890" s="3"/>
      <c r="H890" s="3"/>
      <c r="I890" s="71"/>
    </row>
    <row r="891" spans="2:9" x14ac:dyDescent="0.2">
      <c r="B891" s="4"/>
      <c r="C891" s="3"/>
      <c r="D891" s="3"/>
      <c r="E891" s="3"/>
      <c r="F891" s="3"/>
      <c r="G891" s="3"/>
      <c r="H891" s="3"/>
      <c r="I891" s="71"/>
    </row>
    <row r="892" spans="2:9" x14ac:dyDescent="0.2">
      <c r="B892" s="4"/>
      <c r="C892" s="3"/>
      <c r="D892" s="3"/>
      <c r="E892" s="3"/>
      <c r="F892" s="3"/>
      <c r="G892" s="3"/>
      <c r="H892" s="3"/>
      <c r="I892" s="71"/>
    </row>
    <row r="893" spans="2:9" x14ac:dyDescent="0.2">
      <c r="B893" s="4"/>
      <c r="C893" s="3"/>
      <c r="D893" s="3"/>
      <c r="E893" s="3"/>
      <c r="F893" s="3"/>
      <c r="G893" s="3"/>
      <c r="H893" s="3"/>
      <c r="I893" s="71"/>
    </row>
    <row r="894" spans="2:9" x14ac:dyDescent="0.2">
      <c r="B894" s="4"/>
      <c r="C894" s="3"/>
      <c r="D894" s="3"/>
      <c r="E894" s="3"/>
      <c r="F894" s="3"/>
      <c r="G894" s="3"/>
      <c r="H894" s="3"/>
      <c r="I894" s="71"/>
    </row>
    <row r="895" spans="2:9" x14ac:dyDescent="0.2">
      <c r="B895" s="4"/>
      <c r="C895" s="3"/>
      <c r="D895" s="3"/>
      <c r="E895" s="3"/>
      <c r="F895" s="3"/>
      <c r="G895" s="3"/>
      <c r="H895" s="3"/>
      <c r="I895" s="71"/>
    </row>
    <row r="896" spans="2:9" x14ac:dyDescent="0.2">
      <c r="B896" s="4"/>
      <c r="C896" s="3"/>
      <c r="D896" s="3"/>
      <c r="E896" s="3"/>
      <c r="F896" s="3"/>
      <c r="G896" s="3"/>
      <c r="H896" s="3"/>
      <c r="I896" s="71"/>
    </row>
    <row r="897" spans="2:9" x14ac:dyDescent="0.2">
      <c r="B897" s="4"/>
      <c r="C897" s="3"/>
      <c r="D897" s="3"/>
      <c r="E897" s="3"/>
      <c r="F897" s="3"/>
      <c r="G897" s="3"/>
      <c r="H897" s="3"/>
      <c r="I897" s="71"/>
    </row>
    <row r="898" spans="2:9" x14ac:dyDescent="0.2">
      <c r="B898" s="4"/>
      <c r="C898" s="3"/>
      <c r="D898" s="3"/>
      <c r="E898" s="3"/>
      <c r="F898" s="3"/>
      <c r="G898" s="3"/>
      <c r="H898" s="3"/>
      <c r="I898" s="71"/>
    </row>
    <row r="899" spans="2:9" x14ac:dyDescent="0.2">
      <c r="B899" s="4"/>
      <c r="C899" s="3"/>
      <c r="D899" s="3"/>
      <c r="E899" s="3"/>
      <c r="F899" s="3"/>
      <c r="G899" s="3"/>
      <c r="H899" s="3"/>
      <c r="I899" s="71"/>
    </row>
    <row r="900" spans="2:9" x14ac:dyDescent="0.2">
      <c r="B900" s="4"/>
      <c r="C900" s="3"/>
      <c r="D900" s="3"/>
      <c r="E900" s="3"/>
      <c r="F900" s="3"/>
      <c r="G900" s="3"/>
      <c r="H900" s="3"/>
      <c r="I900" s="71"/>
    </row>
    <row r="901" spans="2:9" x14ac:dyDescent="0.2">
      <c r="B901" s="4"/>
      <c r="C901" s="3"/>
      <c r="D901" s="3"/>
      <c r="E901" s="3"/>
      <c r="F901" s="3"/>
      <c r="G901" s="3"/>
      <c r="H901" s="3"/>
      <c r="I901" s="71"/>
    </row>
    <row r="902" spans="2:9" x14ac:dyDescent="0.2">
      <c r="B902" s="4"/>
      <c r="C902" s="3"/>
      <c r="D902" s="3"/>
      <c r="E902" s="3"/>
      <c r="F902" s="3"/>
      <c r="G902" s="3"/>
      <c r="H902" s="3"/>
      <c r="I902" s="71"/>
    </row>
    <row r="903" spans="2:9" x14ac:dyDescent="0.2">
      <c r="B903" s="4"/>
      <c r="C903" s="3"/>
      <c r="D903" s="3"/>
      <c r="E903" s="3"/>
      <c r="F903" s="3"/>
      <c r="G903" s="3"/>
      <c r="H903" s="3"/>
      <c r="I903" s="71"/>
    </row>
    <row r="904" spans="2:9" x14ac:dyDescent="0.2">
      <c r="B904" s="4"/>
      <c r="C904" s="3"/>
      <c r="D904" s="3"/>
      <c r="E904" s="3"/>
      <c r="F904" s="3"/>
      <c r="G904" s="3"/>
      <c r="H904" s="3"/>
      <c r="I904" s="71"/>
    </row>
    <row r="905" spans="2:9" x14ac:dyDescent="0.2">
      <c r="B905" s="4"/>
      <c r="C905" s="3"/>
      <c r="D905" s="3"/>
      <c r="E905" s="3"/>
      <c r="F905" s="3"/>
      <c r="G905" s="3"/>
      <c r="H905" s="3"/>
      <c r="I905" s="71"/>
    </row>
    <row r="906" spans="2:9" x14ac:dyDescent="0.2">
      <c r="B906" s="4"/>
      <c r="C906" s="3"/>
      <c r="D906" s="3"/>
      <c r="E906" s="3"/>
      <c r="F906" s="3"/>
      <c r="G906" s="3"/>
      <c r="H906" s="3"/>
      <c r="I906" s="71"/>
    </row>
    <row r="907" spans="2:9" x14ac:dyDescent="0.2">
      <c r="B907" s="4"/>
      <c r="C907" s="3"/>
      <c r="D907" s="3"/>
      <c r="E907" s="3"/>
      <c r="F907" s="3"/>
      <c r="G907" s="3"/>
      <c r="H907" s="3"/>
      <c r="I907" s="71"/>
    </row>
    <row r="908" spans="2:9" x14ac:dyDescent="0.2">
      <c r="B908" s="4"/>
      <c r="C908" s="3"/>
      <c r="D908" s="3"/>
      <c r="E908" s="3"/>
      <c r="F908" s="3"/>
      <c r="G908" s="3"/>
      <c r="H908" s="3"/>
      <c r="I908" s="71"/>
    </row>
    <row r="909" spans="2:9" x14ac:dyDescent="0.2">
      <c r="B909" s="4"/>
      <c r="C909" s="3"/>
      <c r="D909" s="3"/>
      <c r="E909" s="3"/>
      <c r="F909" s="3"/>
      <c r="G909" s="3"/>
      <c r="H909" s="3"/>
      <c r="I909" s="71"/>
    </row>
    <row r="910" spans="2:9" x14ac:dyDescent="0.2">
      <c r="B910" s="4"/>
      <c r="C910" s="3"/>
      <c r="D910" s="3"/>
      <c r="E910" s="3"/>
      <c r="F910" s="3"/>
      <c r="G910" s="3"/>
      <c r="H910" s="3"/>
      <c r="I910" s="71"/>
    </row>
    <row r="911" spans="2:9" x14ac:dyDescent="0.2">
      <c r="B911" s="4"/>
      <c r="C911" s="3"/>
      <c r="D911" s="3"/>
      <c r="E911" s="3"/>
      <c r="F911" s="3"/>
      <c r="G911" s="3"/>
      <c r="H911" s="3"/>
      <c r="I911" s="71"/>
    </row>
    <row r="912" spans="2:9" x14ac:dyDescent="0.2">
      <c r="B912" s="4"/>
      <c r="C912" s="3"/>
      <c r="D912" s="3"/>
      <c r="E912" s="3"/>
      <c r="F912" s="3"/>
      <c r="G912" s="3"/>
      <c r="H912" s="3"/>
      <c r="I912" s="71"/>
    </row>
    <row r="913" spans="2:9" x14ac:dyDescent="0.2">
      <c r="B913" s="4"/>
      <c r="C913" s="3"/>
      <c r="D913" s="3"/>
      <c r="E913" s="3"/>
      <c r="F913" s="3"/>
      <c r="G913" s="3"/>
      <c r="H913" s="3"/>
      <c r="I913" s="71"/>
    </row>
    <row r="914" spans="2:9" x14ac:dyDescent="0.2">
      <c r="B914" s="4"/>
      <c r="C914" s="3"/>
      <c r="D914" s="3"/>
      <c r="E914" s="3"/>
      <c r="F914" s="3"/>
      <c r="G914" s="3"/>
      <c r="H914" s="3"/>
      <c r="I914" s="71"/>
    </row>
    <row r="915" spans="2:9" x14ac:dyDescent="0.2">
      <c r="B915" s="4"/>
      <c r="C915" s="3"/>
      <c r="D915" s="3"/>
      <c r="E915" s="3"/>
      <c r="F915" s="3"/>
      <c r="G915" s="3"/>
      <c r="H915" s="3"/>
      <c r="I915" s="71"/>
    </row>
    <row r="916" spans="2:9" x14ac:dyDescent="0.2">
      <c r="B916" s="4"/>
      <c r="C916" s="3"/>
      <c r="D916" s="3"/>
      <c r="E916" s="3"/>
      <c r="F916" s="3"/>
      <c r="G916" s="3"/>
      <c r="H916" s="3"/>
      <c r="I916" s="71"/>
    </row>
    <row r="917" spans="2:9" x14ac:dyDescent="0.2">
      <c r="B917" s="4"/>
      <c r="C917" s="3"/>
      <c r="D917" s="3"/>
      <c r="E917" s="3"/>
      <c r="F917" s="3"/>
      <c r="G917" s="3"/>
      <c r="H917" s="3"/>
      <c r="I917" s="71"/>
    </row>
    <row r="918" spans="2:9" x14ac:dyDescent="0.2">
      <c r="B918" s="4"/>
      <c r="C918" s="3"/>
      <c r="D918" s="3"/>
      <c r="E918" s="3"/>
      <c r="F918" s="3"/>
      <c r="G918" s="3"/>
      <c r="H918" s="3"/>
      <c r="I918" s="71"/>
    </row>
    <row r="919" spans="2:9" x14ac:dyDescent="0.2">
      <c r="B919" s="4"/>
      <c r="C919" s="3"/>
      <c r="D919" s="3"/>
      <c r="E919" s="3"/>
      <c r="F919" s="3"/>
      <c r="G919" s="3"/>
      <c r="H919" s="3"/>
      <c r="I919" s="71"/>
    </row>
    <row r="920" spans="2:9" x14ac:dyDescent="0.2">
      <c r="B920" s="4"/>
      <c r="C920" s="3"/>
      <c r="D920" s="3"/>
      <c r="E920" s="3"/>
      <c r="F920" s="3"/>
      <c r="G920" s="3"/>
      <c r="H920" s="3"/>
      <c r="I920" s="71"/>
    </row>
    <row r="921" spans="2:9" x14ac:dyDescent="0.2">
      <c r="B921" s="4"/>
      <c r="C921" s="3"/>
      <c r="D921" s="3"/>
      <c r="E921" s="3"/>
      <c r="F921" s="3"/>
      <c r="G921" s="3"/>
      <c r="H921" s="3"/>
      <c r="I921" s="71"/>
    </row>
    <row r="922" spans="2:9" x14ac:dyDescent="0.2">
      <c r="B922" s="4"/>
      <c r="C922" s="3"/>
      <c r="D922" s="3"/>
      <c r="E922" s="3"/>
      <c r="F922" s="3"/>
      <c r="G922" s="3"/>
      <c r="H922" s="3"/>
      <c r="I922" s="71"/>
    </row>
    <row r="923" spans="2:9" x14ac:dyDescent="0.2">
      <c r="B923" s="4"/>
      <c r="C923" s="3"/>
      <c r="D923" s="3"/>
      <c r="E923" s="3"/>
      <c r="F923" s="3"/>
      <c r="G923" s="3"/>
      <c r="H923" s="3"/>
      <c r="I923" s="71"/>
    </row>
    <row r="924" spans="2:9" x14ac:dyDescent="0.2">
      <c r="B924" s="4"/>
      <c r="C924" s="3"/>
      <c r="D924" s="3"/>
      <c r="E924" s="3"/>
      <c r="F924" s="3"/>
      <c r="G924" s="3"/>
      <c r="H924" s="3"/>
      <c r="I924" s="71"/>
    </row>
    <row r="925" spans="2:9" x14ac:dyDescent="0.2">
      <c r="B925" s="4"/>
      <c r="C925" s="3"/>
      <c r="D925" s="3"/>
      <c r="E925" s="3"/>
      <c r="F925" s="3"/>
      <c r="G925" s="3"/>
      <c r="H925" s="3"/>
      <c r="I925" s="71"/>
    </row>
    <row r="926" spans="2:9" x14ac:dyDescent="0.2">
      <c r="B926" s="4"/>
      <c r="C926" s="3"/>
      <c r="D926" s="3"/>
      <c r="E926" s="3"/>
      <c r="F926" s="3"/>
      <c r="G926" s="3"/>
      <c r="H926" s="3"/>
      <c r="I926" s="71"/>
    </row>
    <row r="927" spans="2:9" x14ac:dyDescent="0.2">
      <c r="B927" s="4"/>
      <c r="C927" s="3"/>
      <c r="D927" s="3"/>
      <c r="E927" s="3"/>
      <c r="F927" s="3"/>
      <c r="G927" s="3"/>
      <c r="H927" s="3"/>
      <c r="I927" s="71"/>
    </row>
    <row r="928" spans="2:9" x14ac:dyDescent="0.2">
      <c r="B928" s="4"/>
      <c r="C928" s="3"/>
      <c r="D928" s="3"/>
      <c r="E928" s="3"/>
      <c r="F928" s="3"/>
      <c r="G928" s="3"/>
      <c r="H928" s="3"/>
      <c r="I928" s="71"/>
    </row>
    <row r="929" spans="2:9" x14ac:dyDescent="0.2">
      <c r="B929" s="4"/>
      <c r="C929" s="3"/>
      <c r="D929" s="3"/>
      <c r="E929" s="3"/>
      <c r="F929" s="3"/>
      <c r="G929" s="3"/>
      <c r="H929" s="3"/>
      <c r="I929" s="71"/>
    </row>
    <row r="930" spans="2:9" x14ac:dyDescent="0.2">
      <c r="B930" s="4"/>
      <c r="C930" s="3"/>
      <c r="D930" s="3"/>
      <c r="E930" s="3"/>
      <c r="F930" s="3"/>
      <c r="G930" s="3"/>
      <c r="H930" s="3"/>
      <c r="I930" s="71"/>
    </row>
    <row r="931" spans="2:9" x14ac:dyDescent="0.2">
      <c r="B931" s="4"/>
      <c r="C931" s="3"/>
      <c r="D931" s="3"/>
      <c r="E931" s="3"/>
      <c r="F931" s="3"/>
      <c r="G931" s="3"/>
      <c r="H931" s="3"/>
      <c r="I931" s="71"/>
    </row>
    <row r="932" spans="2:9" x14ac:dyDescent="0.2">
      <c r="B932" s="4"/>
      <c r="C932" s="3"/>
      <c r="D932" s="3"/>
      <c r="E932" s="3"/>
      <c r="F932" s="3"/>
      <c r="G932" s="3"/>
      <c r="H932" s="3"/>
      <c r="I932" s="71"/>
    </row>
    <row r="933" spans="2:9" x14ac:dyDescent="0.2">
      <c r="B933" s="4"/>
      <c r="C933" s="3"/>
      <c r="D933" s="3"/>
      <c r="E933" s="3"/>
      <c r="F933" s="3"/>
      <c r="G933" s="3"/>
      <c r="H933" s="3"/>
      <c r="I933" s="71"/>
    </row>
    <row r="934" spans="2:9" x14ac:dyDescent="0.2">
      <c r="B934" s="4"/>
      <c r="C934" s="3"/>
      <c r="D934" s="3"/>
      <c r="E934" s="3"/>
      <c r="F934" s="3"/>
      <c r="G934" s="3"/>
      <c r="H934" s="3"/>
      <c r="I934" s="71"/>
    </row>
    <row r="935" spans="2:9" x14ac:dyDescent="0.2">
      <c r="B935" s="4"/>
      <c r="C935" s="3"/>
      <c r="D935" s="3"/>
      <c r="E935" s="3"/>
      <c r="F935" s="3"/>
      <c r="G935" s="3"/>
      <c r="H935" s="3"/>
      <c r="I935" s="71"/>
    </row>
    <row r="936" spans="2:9" x14ac:dyDescent="0.2">
      <c r="B936" s="4"/>
      <c r="C936" s="3"/>
      <c r="D936" s="3"/>
      <c r="E936" s="3"/>
      <c r="F936" s="3"/>
      <c r="G936" s="3"/>
      <c r="H936" s="3"/>
      <c r="I936" s="71"/>
    </row>
    <row r="937" spans="2:9" x14ac:dyDescent="0.2">
      <c r="B937" s="4"/>
      <c r="C937" s="3"/>
      <c r="D937" s="3"/>
      <c r="E937" s="3"/>
      <c r="F937" s="3"/>
      <c r="G937" s="3"/>
      <c r="H937" s="3"/>
      <c r="I937" s="71"/>
    </row>
    <row r="938" spans="2:9" x14ac:dyDescent="0.2">
      <c r="B938" s="4"/>
      <c r="C938" s="3"/>
      <c r="D938" s="3"/>
      <c r="E938" s="3"/>
      <c r="F938" s="3"/>
      <c r="G938" s="3"/>
      <c r="H938" s="3"/>
      <c r="I938" s="71"/>
    </row>
    <row r="939" spans="2:9" x14ac:dyDescent="0.2">
      <c r="B939" s="4"/>
      <c r="C939" s="3"/>
      <c r="D939" s="3"/>
      <c r="E939" s="3"/>
      <c r="F939" s="3"/>
      <c r="G939" s="3"/>
      <c r="H939" s="3"/>
      <c r="I939" s="71"/>
    </row>
    <row r="940" spans="2:9" x14ac:dyDescent="0.2">
      <c r="B940" s="4"/>
      <c r="C940" s="3"/>
      <c r="D940" s="3"/>
      <c r="E940" s="3"/>
      <c r="F940" s="3"/>
      <c r="G940" s="3"/>
      <c r="H940" s="3"/>
      <c r="I940" s="71"/>
    </row>
    <row r="941" spans="2:9" x14ac:dyDescent="0.2">
      <c r="B941" s="4"/>
      <c r="C941" s="3"/>
      <c r="D941" s="3"/>
      <c r="E941" s="3"/>
      <c r="F941" s="3"/>
      <c r="G941" s="3"/>
      <c r="H941" s="3"/>
      <c r="I941" s="71"/>
    </row>
    <row r="942" spans="2:9" x14ac:dyDescent="0.2">
      <c r="B942" s="4"/>
      <c r="C942" s="3"/>
      <c r="D942" s="3"/>
      <c r="E942" s="3"/>
      <c r="F942" s="3"/>
      <c r="G942" s="3"/>
      <c r="H942" s="3"/>
      <c r="I942" s="71"/>
    </row>
    <row r="943" spans="2:9" x14ac:dyDescent="0.2">
      <c r="B943" s="4"/>
      <c r="C943" s="3"/>
      <c r="D943" s="3"/>
      <c r="E943" s="3"/>
      <c r="F943" s="3"/>
      <c r="G943" s="3"/>
      <c r="H943" s="3"/>
      <c r="I943" s="71"/>
    </row>
    <row r="944" spans="2:9" x14ac:dyDescent="0.2">
      <c r="B944" s="4"/>
      <c r="C944" s="3"/>
      <c r="D944" s="3"/>
      <c r="E944" s="3"/>
      <c r="F944" s="3"/>
      <c r="G944" s="3"/>
      <c r="H944" s="3"/>
      <c r="I944" s="71"/>
    </row>
    <row r="945" spans="2:9" x14ac:dyDescent="0.2">
      <c r="B945" s="4"/>
      <c r="C945" s="3"/>
      <c r="D945" s="3"/>
      <c r="E945" s="3"/>
      <c r="F945" s="3"/>
      <c r="G945" s="3"/>
      <c r="H945" s="3"/>
      <c r="I945" s="71"/>
    </row>
    <row r="946" spans="2:9" x14ac:dyDescent="0.2">
      <c r="B946" s="4"/>
      <c r="C946" s="3"/>
      <c r="D946" s="3"/>
      <c r="E946" s="3"/>
      <c r="F946" s="3"/>
      <c r="G946" s="3"/>
      <c r="H946" s="3"/>
      <c r="I946" s="71"/>
    </row>
    <row r="947" spans="2:9" x14ac:dyDescent="0.2">
      <c r="B947" s="4"/>
      <c r="C947" s="3"/>
      <c r="D947" s="3"/>
      <c r="E947" s="3"/>
      <c r="F947" s="3"/>
      <c r="G947" s="3"/>
      <c r="H947" s="3"/>
      <c r="I947" s="71"/>
    </row>
    <row r="948" spans="2:9" x14ac:dyDescent="0.2">
      <c r="B948" s="4"/>
      <c r="C948" s="3"/>
      <c r="D948" s="3"/>
      <c r="E948" s="3"/>
      <c r="F948" s="3"/>
      <c r="G948" s="3"/>
      <c r="H948" s="3"/>
      <c r="I948" s="71"/>
    </row>
    <row r="949" spans="2:9" x14ac:dyDescent="0.2">
      <c r="B949" s="4"/>
      <c r="C949" s="3"/>
      <c r="D949" s="3"/>
      <c r="E949" s="3"/>
      <c r="F949" s="3"/>
      <c r="G949" s="3"/>
      <c r="H949" s="3"/>
      <c r="I949" s="71"/>
    </row>
    <row r="950" spans="2:9" x14ac:dyDescent="0.2">
      <c r="B950" s="4"/>
      <c r="C950" s="3"/>
      <c r="D950" s="3"/>
      <c r="E950" s="3"/>
      <c r="F950" s="3"/>
      <c r="G950" s="3"/>
      <c r="H950" s="3"/>
      <c r="I950" s="71"/>
    </row>
    <row r="951" spans="2:9" x14ac:dyDescent="0.2">
      <c r="B951" s="4"/>
      <c r="C951" s="3"/>
      <c r="D951" s="3"/>
      <c r="E951" s="3"/>
      <c r="F951" s="3"/>
      <c r="G951" s="3"/>
      <c r="H951" s="3"/>
      <c r="I951" s="71"/>
    </row>
    <row r="952" spans="2:9" x14ac:dyDescent="0.2">
      <c r="B952" s="4"/>
      <c r="C952" s="3"/>
      <c r="D952" s="3"/>
      <c r="E952" s="3"/>
      <c r="F952" s="3"/>
      <c r="G952" s="3"/>
      <c r="H952" s="3"/>
      <c r="I952" s="71"/>
    </row>
    <row r="953" spans="2:9" x14ac:dyDescent="0.2">
      <c r="B953" s="4"/>
      <c r="C953" s="3"/>
      <c r="D953" s="3"/>
      <c r="E953" s="3"/>
      <c r="F953" s="3"/>
      <c r="G953" s="3"/>
      <c r="H953" s="3"/>
      <c r="I953" s="71"/>
    </row>
    <row r="954" spans="2:9" x14ac:dyDescent="0.2">
      <c r="B954" s="4"/>
      <c r="C954" s="3"/>
      <c r="D954" s="3"/>
      <c r="E954" s="3"/>
      <c r="F954" s="3"/>
      <c r="G954" s="3"/>
      <c r="H954" s="3"/>
      <c r="I954" s="71"/>
    </row>
    <row r="955" spans="2:9" x14ac:dyDescent="0.2">
      <c r="B955" s="4"/>
      <c r="C955" s="3"/>
      <c r="D955" s="3"/>
      <c r="E955" s="3"/>
      <c r="F955" s="3"/>
      <c r="G955" s="3"/>
      <c r="H955" s="3"/>
      <c r="I955" s="71"/>
    </row>
    <row r="956" spans="2:9" x14ac:dyDescent="0.2">
      <c r="B956" s="4"/>
      <c r="C956" s="3"/>
      <c r="D956" s="3"/>
      <c r="E956" s="3"/>
      <c r="F956" s="3"/>
      <c r="G956" s="3"/>
      <c r="H956" s="3"/>
      <c r="I956" s="71"/>
    </row>
    <row r="957" spans="2:9" x14ac:dyDescent="0.2">
      <c r="B957" s="4"/>
      <c r="C957" s="3"/>
      <c r="D957" s="3"/>
      <c r="E957" s="3"/>
      <c r="F957" s="3"/>
      <c r="G957" s="3"/>
      <c r="H957" s="3"/>
      <c r="I957" s="71"/>
    </row>
    <row r="958" spans="2:9" x14ac:dyDescent="0.2">
      <c r="B958" s="4"/>
      <c r="C958" s="3"/>
      <c r="D958" s="3"/>
      <c r="E958" s="3"/>
      <c r="F958" s="3"/>
      <c r="G958" s="3"/>
      <c r="H958" s="3"/>
      <c r="I958" s="71"/>
    </row>
    <row r="959" spans="2:9" x14ac:dyDescent="0.2">
      <c r="B959" s="4"/>
      <c r="C959" s="3"/>
      <c r="D959" s="3"/>
      <c r="E959" s="3"/>
      <c r="F959" s="3"/>
      <c r="G959" s="3"/>
      <c r="H959" s="3"/>
      <c r="I959" s="71"/>
    </row>
    <row r="960" spans="2:9" x14ac:dyDescent="0.2">
      <c r="B960" s="4"/>
      <c r="C960" s="3"/>
      <c r="D960" s="3"/>
      <c r="E960" s="3"/>
      <c r="F960" s="3"/>
      <c r="G960" s="3"/>
      <c r="H960" s="3"/>
      <c r="I960" s="71"/>
    </row>
    <row r="961" spans="2:9" x14ac:dyDescent="0.2">
      <c r="B961" s="4"/>
      <c r="C961" s="3"/>
      <c r="D961" s="3"/>
      <c r="E961" s="3"/>
      <c r="F961" s="3"/>
      <c r="G961" s="3"/>
      <c r="H961" s="3"/>
      <c r="I961" s="71"/>
    </row>
    <row r="962" spans="2:9" x14ac:dyDescent="0.2">
      <c r="B962" s="4"/>
      <c r="C962" s="3"/>
      <c r="D962" s="3"/>
      <c r="E962" s="3"/>
      <c r="F962" s="3"/>
      <c r="G962" s="3"/>
      <c r="H962" s="3"/>
      <c r="I962" s="71"/>
    </row>
    <row r="963" spans="2:9" x14ac:dyDescent="0.2">
      <c r="B963" s="4"/>
      <c r="C963" s="3"/>
      <c r="D963" s="3"/>
      <c r="E963" s="3"/>
      <c r="F963" s="3"/>
      <c r="G963" s="3"/>
      <c r="H963" s="3"/>
      <c r="I963" s="71"/>
    </row>
    <row r="964" spans="2:9" x14ac:dyDescent="0.2">
      <c r="B964" s="4"/>
      <c r="C964" s="3"/>
      <c r="D964" s="3"/>
      <c r="E964" s="3"/>
      <c r="F964" s="3"/>
      <c r="G964" s="3"/>
      <c r="H964" s="3"/>
      <c r="I964" s="71"/>
    </row>
    <row r="965" spans="2:9" x14ac:dyDescent="0.2">
      <c r="B965" s="4"/>
      <c r="C965" s="3"/>
      <c r="D965" s="3"/>
      <c r="E965" s="3"/>
      <c r="F965" s="3"/>
      <c r="G965" s="3"/>
      <c r="H965" s="3"/>
      <c r="I965" s="71"/>
    </row>
    <row r="966" spans="2:9" x14ac:dyDescent="0.2">
      <c r="B966" s="4"/>
      <c r="C966" s="3"/>
      <c r="D966" s="3"/>
      <c r="E966" s="3"/>
      <c r="F966" s="3"/>
      <c r="G966" s="3"/>
      <c r="H966" s="3"/>
      <c r="I966" s="71"/>
    </row>
    <row r="967" spans="2:9" x14ac:dyDescent="0.2">
      <c r="B967" s="4"/>
      <c r="C967" s="3"/>
      <c r="D967" s="3"/>
      <c r="E967" s="3"/>
      <c r="F967" s="3"/>
      <c r="G967" s="3"/>
      <c r="H967" s="3"/>
      <c r="I967" s="71"/>
    </row>
    <row r="968" spans="2:9" x14ac:dyDescent="0.2">
      <c r="B968" s="4"/>
      <c r="C968" s="3"/>
      <c r="D968" s="3"/>
      <c r="E968" s="3"/>
      <c r="F968" s="3"/>
      <c r="G968" s="3"/>
      <c r="H968" s="3"/>
      <c r="I968" s="71"/>
    </row>
    <row r="969" spans="2:9" x14ac:dyDescent="0.2">
      <c r="B969" s="4"/>
      <c r="C969" s="3"/>
      <c r="D969" s="3"/>
      <c r="E969" s="3"/>
      <c r="F969" s="3"/>
      <c r="G969" s="3"/>
      <c r="H969" s="3"/>
      <c r="I969" s="71"/>
    </row>
    <row r="970" spans="2:9" x14ac:dyDescent="0.2">
      <c r="B970" s="4"/>
      <c r="C970" s="3"/>
      <c r="D970" s="3"/>
      <c r="E970" s="3"/>
      <c r="F970" s="3"/>
      <c r="G970" s="3"/>
      <c r="H970" s="3"/>
      <c r="I970" s="71"/>
    </row>
    <row r="971" spans="2:9" x14ac:dyDescent="0.2">
      <c r="B971" s="4"/>
      <c r="C971" s="3"/>
      <c r="D971" s="3"/>
      <c r="E971" s="3"/>
      <c r="F971" s="3"/>
      <c r="G971" s="3"/>
      <c r="H971" s="3"/>
      <c r="I971" s="71"/>
    </row>
    <row r="972" spans="2:9" x14ac:dyDescent="0.2">
      <c r="B972" s="4"/>
      <c r="C972" s="3"/>
      <c r="D972" s="3"/>
      <c r="E972" s="3"/>
      <c r="F972" s="3"/>
      <c r="G972" s="3"/>
      <c r="H972" s="3"/>
      <c r="I972" s="71"/>
    </row>
    <row r="973" spans="2:9" x14ac:dyDescent="0.2">
      <c r="B973" s="4"/>
      <c r="C973" s="3"/>
      <c r="D973" s="3"/>
      <c r="E973" s="3"/>
      <c r="F973" s="3"/>
      <c r="G973" s="3"/>
      <c r="H973" s="3"/>
      <c r="I973" s="71"/>
    </row>
    <row r="974" spans="2:9" x14ac:dyDescent="0.2">
      <c r="B974" s="4"/>
      <c r="C974" s="3"/>
      <c r="D974" s="3"/>
      <c r="E974" s="3"/>
      <c r="F974" s="3"/>
      <c r="G974" s="3"/>
      <c r="H974" s="3"/>
      <c r="I974" s="71"/>
    </row>
    <row r="975" spans="2:9" x14ac:dyDescent="0.2">
      <c r="B975" s="4"/>
      <c r="C975" s="3"/>
      <c r="D975" s="3"/>
      <c r="E975" s="3"/>
      <c r="F975" s="3"/>
      <c r="G975" s="3"/>
      <c r="H975" s="3"/>
      <c r="I975" s="71"/>
    </row>
    <row r="976" spans="2:9" x14ac:dyDescent="0.2">
      <c r="B976" s="4"/>
      <c r="C976" s="3"/>
      <c r="D976" s="3"/>
      <c r="E976" s="3"/>
      <c r="F976" s="3"/>
      <c r="G976" s="3"/>
      <c r="H976" s="3"/>
      <c r="I976" s="71"/>
    </row>
    <row r="977" spans="2:9" x14ac:dyDescent="0.2">
      <c r="B977" s="4"/>
      <c r="C977" s="3"/>
      <c r="D977" s="3"/>
      <c r="E977" s="3"/>
      <c r="F977" s="3"/>
      <c r="G977" s="3"/>
      <c r="H977" s="3"/>
      <c r="I977" s="71"/>
    </row>
    <row r="978" spans="2:9" x14ac:dyDescent="0.2">
      <c r="B978" s="4"/>
      <c r="C978" s="3"/>
      <c r="D978" s="3"/>
      <c r="E978" s="3"/>
      <c r="F978" s="3"/>
      <c r="G978" s="3"/>
      <c r="H978" s="3"/>
      <c r="I978" s="71"/>
    </row>
    <row r="979" spans="2:9" x14ac:dyDescent="0.2">
      <c r="B979" s="4"/>
      <c r="C979" s="3"/>
      <c r="D979" s="3"/>
      <c r="E979" s="3"/>
      <c r="F979" s="3"/>
      <c r="G979" s="3"/>
      <c r="H979" s="3"/>
      <c r="I979" s="71"/>
    </row>
    <row r="980" spans="2:9" x14ac:dyDescent="0.2">
      <c r="B980" s="4"/>
      <c r="C980" s="3"/>
      <c r="D980" s="3"/>
      <c r="E980" s="3"/>
      <c r="F980" s="3"/>
      <c r="G980" s="3"/>
      <c r="H980" s="3"/>
      <c r="I980" s="71"/>
    </row>
    <row r="981" spans="2:9" x14ac:dyDescent="0.2">
      <c r="B981" s="4"/>
      <c r="C981" s="3"/>
      <c r="D981" s="3"/>
      <c r="E981" s="3"/>
      <c r="F981" s="3"/>
      <c r="G981" s="3"/>
      <c r="H981" s="3"/>
      <c r="I981" s="71"/>
    </row>
    <row r="982" spans="2:9" x14ac:dyDescent="0.2">
      <c r="B982" s="4"/>
      <c r="C982" s="3"/>
      <c r="D982" s="3"/>
      <c r="E982" s="3"/>
      <c r="F982" s="3"/>
      <c r="G982" s="3"/>
      <c r="H982" s="3"/>
      <c r="I982" s="71"/>
    </row>
    <row r="983" spans="2:9" x14ac:dyDescent="0.2">
      <c r="B983" s="4"/>
      <c r="C983" s="3"/>
      <c r="D983" s="3"/>
      <c r="E983" s="3"/>
      <c r="F983" s="3"/>
      <c r="G983" s="3"/>
      <c r="H983" s="3"/>
      <c r="I983" s="71"/>
    </row>
    <row r="984" spans="2:9" x14ac:dyDescent="0.2">
      <c r="B984" s="4"/>
      <c r="C984" s="3"/>
      <c r="D984" s="3"/>
      <c r="E984" s="3"/>
      <c r="F984" s="3"/>
      <c r="G984" s="3"/>
      <c r="H984" s="3"/>
      <c r="I984" s="71"/>
    </row>
    <row r="985" spans="2:9" x14ac:dyDescent="0.2">
      <c r="B985" s="4"/>
      <c r="C985" s="3"/>
      <c r="D985" s="3"/>
      <c r="E985" s="3"/>
      <c r="F985" s="3"/>
      <c r="G985" s="3"/>
      <c r="H985" s="3"/>
      <c r="I985" s="71"/>
    </row>
    <row r="986" spans="2:9" x14ac:dyDescent="0.2">
      <c r="B986" s="4"/>
      <c r="C986" s="3"/>
      <c r="D986" s="3"/>
      <c r="E986" s="3"/>
      <c r="F986" s="3"/>
      <c r="G986" s="3"/>
      <c r="H986" s="3"/>
      <c r="I986" s="71"/>
    </row>
    <row r="987" spans="2:9" x14ac:dyDescent="0.2">
      <c r="B987" s="4"/>
      <c r="C987" s="3"/>
      <c r="D987" s="3"/>
      <c r="E987" s="3"/>
      <c r="F987" s="3"/>
      <c r="G987" s="3"/>
      <c r="H987" s="3"/>
      <c r="I987" s="71"/>
    </row>
    <row r="988" spans="2:9" x14ac:dyDescent="0.2">
      <c r="B988" s="4"/>
      <c r="C988" s="3"/>
      <c r="D988" s="3"/>
      <c r="E988" s="3"/>
      <c r="F988" s="3"/>
      <c r="G988" s="3"/>
      <c r="H988" s="3"/>
      <c r="I988" s="71"/>
    </row>
    <row r="989" spans="2:9" x14ac:dyDescent="0.2">
      <c r="B989" s="4"/>
      <c r="C989" s="3"/>
      <c r="D989" s="3"/>
      <c r="E989" s="3"/>
      <c r="F989" s="3"/>
      <c r="G989" s="3"/>
      <c r="H989" s="3"/>
      <c r="I989" s="71"/>
    </row>
    <row r="990" spans="2:9" x14ac:dyDescent="0.2">
      <c r="B990" s="4"/>
      <c r="C990" s="3"/>
      <c r="D990" s="3"/>
      <c r="E990" s="3"/>
      <c r="F990" s="3"/>
      <c r="G990" s="3"/>
      <c r="H990" s="3"/>
      <c r="I990" s="71"/>
    </row>
    <row r="991" spans="2:9" x14ac:dyDescent="0.2">
      <c r="B991" s="4"/>
      <c r="C991" s="3"/>
      <c r="D991" s="3"/>
      <c r="E991" s="3"/>
      <c r="F991" s="3"/>
      <c r="G991" s="3"/>
      <c r="H991" s="3"/>
      <c r="I991" s="71"/>
    </row>
    <row r="992" spans="2:9" x14ac:dyDescent="0.2">
      <c r="B992" s="4"/>
      <c r="C992" s="3"/>
      <c r="D992" s="3"/>
      <c r="E992" s="3"/>
      <c r="F992" s="3"/>
      <c r="G992" s="3"/>
      <c r="H992" s="3"/>
      <c r="I992" s="71"/>
    </row>
    <row r="993" spans="2:9" x14ac:dyDescent="0.2">
      <c r="B993" s="4"/>
      <c r="C993" s="3"/>
      <c r="D993" s="3"/>
      <c r="E993" s="3"/>
      <c r="F993" s="3"/>
      <c r="G993" s="3"/>
      <c r="H993" s="3"/>
      <c r="I993" s="71"/>
    </row>
    <row r="994" spans="2:9" x14ac:dyDescent="0.2">
      <c r="B994" s="4"/>
      <c r="C994" s="3"/>
      <c r="D994" s="3"/>
      <c r="E994" s="3"/>
      <c r="F994" s="3"/>
      <c r="G994" s="3"/>
      <c r="H994" s="3"/>
      <c r="I994" s="71"/>
    </row>
    <row r="995" spans="2:9" x14ac:dyDescent="0.2">
      <c r="B995" s="4"/>
      <c r="C995" s="3"/>
      <c r="D995" s="3"/>
      <c r="E995" s="3"/>
      <c r="F995" s="3"/>
      <c r="G995" s="3"/>
      <c r="H995" s="3"/>
      <c r="I995" s="71"/>
    </row>
    <row r="996" spans="2:9" x14ac:dyDescent="0.2">
      <c r="B996" s="4"/>
      <c r="C996" s="3"/>
      <c r="D996" s="3"/>
      <c r="E996" s="3"/>
      <c r="F996" s="3"/>
      <c r="G996" s="3"/>
      <c r="H996" s="3"/>
      <c r="I996" s="71"/>
    </row>
    <row r="997" spans="2:9" x14ac:dyDescent="0.2">
      <c r="B997" s="4"/>
      <c r="C997" s="3"/>
      <c r="D997" s="3"/>
      <c r="E997" s="3"/>
      <c r="F997" s="3"/>
      <c r="G997" s="3"/>
      <c r="H997" s="3"/>
      <c r="I997" s="71"/>
    </row>
    <row r="998" spans="2:9" x14ac:dyDescent="0.2">
      <c r="B998" s="4"/>
      <c r="C998" s="3"/>
      <c r="D998" s="3"/>
      <c r="E998" s="3"/>
      <c r="F998" s="3"/>
      <c r="G998" s="3"/>
      <c r="H998" s="3"/>
      <c r="I998" s="71"/>
    </row>
    <row r="999" spans="2:9" x14ac:dyDescent="0.2">
      <c r="B999" s="4"/>
      <c r="C999" s="3"/>
      <c r="D999" s="3"/>
      <c r="E999" s="3"/>
      <c r="F999" s="3"/>
      <c r="G999" s="3"/>
      <c r="H999" s="3"/>
      <c r="I999" s="71"/>
    </row>
    <row r="1000" spans="2:9" x14ac:dyDescent="0.2">
      <c r="B1000" s="4"/>
      <c r="C1000" s="3"/>
      <c r="D1000" s="3"/>
      <c r="E1000" s="3"/>
      <c r="F1000" s="3"/>
      <c r="G1000" s="3"/>
      <c r="H1000" s="3"/>
      <c r="I1000" s="71"/>
    </row>
    <row r="1001" spans="2:9" x14ac:dyDescent="0.2">
      <c r="B1001" s="4"/>
      <c r="C1001" s="3"/>
      <c r="D1001" s="3"/>
      <c r="E1001" s="3"/>
      <c r="F1001" s="3"/>
      <c r="G1001" s="3"/>
      <c r="H1001" s="3"/>
      <c r="I1001" s="71"/>
    </row>
    <row r="1002" spans="2:9" x14ac:dyDescent="0.2">
      <c r="B1002" s="4"/>
      <c r="C1002" s="3"/>
      <c r="D1002" s="3"/>
      <c r="E1002" s="3"/>
      <c r="F1002" s="3"/>
      <c r="G1002" s="3"/>
      <c r="H1002" s="3"/>
      <c r="I1002" s="71"/>
    </row>
    <row r="1003" spans="2:9" x14ac:dyDescent="0.2">
      <c r="B1003" s="4"/>
      <c r="C1003" s="3"/>
      <c r="D1003" s="3"/>
      <c r="E1003" s="3"/>
      <c r="F1003" s="3"/>
      <c r="G1003" s="3"/>
      <c r="H1003" s="3"/>
      <c r="I1003" s="71"/>
    </row>
    <row r="1004" spans="2:9" x14ac:dyDescent="0.2">
      <c r="B1004" s="4"/>
      <c r="C1004" s="3"/>
      <c r="D1004" s="3"/>
      <c r="E1004" s="3"/>
      <c r="F1004" s="3"/>
      <c r="G1004" s="3"/>
      <c r="H1004" s="3"/>
      <c r="I1004" s="71"/>
    </row>
    <row r="1005" spans="2:9" x14ac:dyDescent="0.2">
      <c r="B1005" s="4"/>
      <c r="C1005" s="3"/>
      <c r="D1005" s="3"/>
      <c r="E1005" s="3"/>
      <c r="F1005" s="3"/>
      <c r="G1005" s="3"/>
      <c r="H1005" s="3"/>
      <c r="I1005" s="71"/>
    </row>
    <row r="1006" spans="2:9" x14ac:dyDescent="0.2">
      <c r="B1006" s="4"/>
      <c r="C1006" s="3"/>
      <c r="D1006" s="3"/>
      <c r="E1006" s="3"/>
      <c r="F1006" s="3"/>
      <c r="G1006" s="3"/>
      <c r="H1006" s="3"/>
      <c r="I1006" s="71"/>
    </row>
    <row r="1007" spans="2:9" x14ac:dyDescent="0.2">
      <c r="B1007" s="4"/>
      <c r="C1007" s="3"/>
      <c r="D1007" s="3"/>
      <c r="E1007" s="3"/>
      <c r="F1007" s="3"/>
      <c r="G1007" s="3"/>
      <c r="H1007" s="3"/>
      <c r="I1007" s="71"/>
    </row>
    <row r="1008" spans="2:9" x14ac:dyDescent="0.2">
      <c r="B1008" s="4"/>
      <c r="C1008" s="3"/>
      <c r="D1008" s="3"/>
      <c r="E1008" s="3"/>
      <c r="F1008" s="3"/>
      <c r="G1008" s="3"/>
      <c r="H1008" s="3"/>
      <c r="I1008" s="71"/>
    </row>
    <row r="1009" spans="2:9" x14ac:dyDescent="0.2">
      <c r="B1009" s="4"/>
      <c r="C1009" s="3"/>
      <c r="D1009" s="3"/>
      <c r="E1009" s="3"/>
      <c r="F1009" s="3"/>
      <c r="G1009" s="3"/>
      <c r="H1009" s="3"/>
      <c r="I1009" s="71"/>
    </row>
    <row r="1010" spans="2:9" x14ac:dyDescent="0.2">
      <c r="B1010" s="4"/>
      <c r="C1010" s="3"/>
      <c r="D1010" s="3"/>
      <c r="E1010" s="3"/>
      <c r="F1010" s="3"/>
      <c r="G1010" s="3"/>
      <c r="H1010" s="3"/>
      <c r="I1010" s="71"/>
    </row>
    <row r="1011" spans="2:9" x14ac:dyDescent="0.2">
      <c r="B1011" s="4"/>
      <c r="C1011" s="3"/>
      <c r="D1011" s="3"/>
      <c r="E1011" s="3"/>
      <c r="F1011" s="3"/>
      <c r="G1011" s="3"/>
      <c r="H1011" s="3"/>
      <c r="I1011" s="71"/>
    </row>
    <row r="1012" spans="2:9" x14ac:dyDescent="0.2">
      <c r="B1012" s="4"/>
      <c r="C1012" s="3"/>
      <c r="D1012" s="3"/>
      <c r="E1012" s="3"/>
      <c r="F1012" s="3"/>
      <c r="G1012" s="3"/>
      <c r="H1012" s="3"/>
      <c r="I1012" s="71"/>
    </row>
    <row r="1013" spans="2:9" x14ac:dyDescent="0.2">
      <c r="B1013" s="4"/>
      <c r="C1013" s="3"/>
      <c r="D1013" s="3"/>
      <c r="E1013" s="3"/>
      <c r="F1013" s="3"/>
      <c r="G1013" s="3"/>
      <c r="H1013" s="3"/>
      <c r="I1013" s="71"/>
    </row>
    <row r="1014" spans="2:9" x14ac:dyDescent="0.2">
      <c r="B1014" s="4"/>
      <c r="C1014" s="3"/>
      <c r="D1014" s="3"/>
      <c r="E1014" s="3"/>
      <c r="F1014" s="3"/>
      <c r="G1014" s="3"/>
      <c r="H1014" s="3"/>
      <c r="I1014" s="71"/>
    </row>
    <row r="1015" spans="2:9" x14ac:dyDescent="0.2">
      <c r="B1015" s="4"/>
      <c r="C1015" s="3"/>
      <c r="D1015" s="3"/>
      <c r="E1015" s="3"/>
      <c r="F1015" s="3"/>
      <c r="G1015" s="3"/>
      <c r="H1015" s="3"/>
      <c r="I1015" s="71"/>
    </row>
    <row r="1016" spans="2:9" x14ac:dyDescent="0.2">
      <c r="B1016" s="4"/>
      <c r="C1016" s="3"/>
      <c r="D1016" s="3"/>
      <c r="E1016" s="3"/>
      <c r="F1016" s="3"/>
      <c r="G1016" s="3"/>
      <c r="H1016" s="3"/>
      <c r="I1016" s="71"/>
    </row>
    <row r="1017" spans="2:9" x14ac:dyDescent="0.2">
      <c r="B1017" s="4"/>
      <c r="C1017" s="3"/>
      <c r="D1017" s="3"/>
      <c r="E1017" s="3"/>
      <c r="F1017" s="3"/>
      <c r="G1017" s="3"/>
      <c r="H1017" s="3"/>
      <c r="I1017" s="71"/>
    </row>
    <row r="1018" spans="2:9" x14ac:dyDescent="0.2">
      <c r="B1018" s="4"/>
      <c r="C1018" s="3"/>
      <c r="D1018" s="3"/>
      <c r="E1018" s="3"/>
      <c r="F1018" s="3"/>
      <c r="G1018" s="3"/>
      <c r="H1018" s="3"/>
      <c r="I1018" s="71"/>
    </row>
    <row r="1019" spans="2:9" x14ac:dyDescent="0.2">
      <c r="B1019" s="4"/>
      <c r="C1019" s="3"/>
      <c r="D1019" s="3"/>
      <c r="E1019" s="3"/>
      <c r="F1019" s="3"/>
      <c r="G1019" s="3"/>
      <c r="H1019" s="3"/>
      <c r="I1019" s="71"/>
    </row>
    <row r="1020" spans="2:9" x14ac:dyDescent="0.2">
      <c r="B1020" s="4"/>
      <c r="C1020" s="3"/>
      <c r="D1020" s="3"/>
      <c r="E1020" s="3"/>
      <c r="F1020" s="3"/>
      <c r="G1020" s="3"/>
      <c r="H1020" s="3"/>
      <c r="I1020" s="71"/>
    </row>
    <row r="1021" spans="2:9" x14ac:dyDescent="0.2">
      <c r="B1021" s="4"/>
      <c r="C1021" s="3"/>
      <c r="D1021" s="3"/>
      <c r="E1021" s="3"/>
      <c r="F1021" s="3"/>
      <c r="G1021" s="3"/>
      <c r="H1021" s="3"/>
      <c r="I1021" s="71"/>
    </row>
    <row r="1022" spans="2:9" x14ac:dyDescent="0.2">
      <c r="B1022" s="4"/>
      <c r="C1022" s="3"/>
      <c r="D1022" s="3"/>
      <c r="E1022" s="3"/>
      <c r="F1022" s="3"/>
      <c r="G1022" s="3"/>
      <c r="H1022" s="3"/>
      <c r="I1022" s="71"/>
    </row>
    <row r="1023" spans="2:9" x14ac:dyDescent="0.2">
      <c r="B1023" s="4"/>
      <c r="C1023" s="3"/>
      <c r="D1023" s="3"/>
      <c r="E1023" s="3"/>
      <c r="F1023" s="3"/>
      <c r="G1023" s="3"/>
      <c r="H1023" s="3"/>
      <c r="I1023" s="71"/>
    </row>
    <row r="1024" spans="2:9" x14ac:dyDescent="0.2">
      <c r="B1024" s="4"/>
      <c r="C1024" s="3"/>
      <c r="D1024" s="3"/>
      <c r="E1024" s="3"/>
      <c r="F1024" s="3"/>
      <c r="G1024" s="3"/>
      <c r="H1024" s="3"/>
      <c r="I1024" s="71"/>
    </row>
    <row r="1025" spans="2:9" x14ac:dyDescent="0.2">
      <c r="B1025" s="4"/>
      <c r="C1025" s="3"/>
      <c r="D1025" s="3"/>
      <c r="E1025" s="3"/>
      <c r="F1025" s="3"/>
      <c r="G1025" s="3"/>
      <c r="H1025" s="3"/>
      <c r="I1025" s="71"/>
    </row>
    <row r="1026" spans="2:9" x14ac:dyDescent="0.2">
      <c r="B1026" s="4"/>
      <c r="C1026" s="3"/>
      <c r="D1026" s="3"/>
      <c r="E1026" s="3"/>
      <c r="F1026" s="3"/>
      <c r="G1026" s="3"/>
      <c r="H1026" s="3"/>
      <c r="I1026" s="71"/>
    </row>
    <row r="1027" spans="2:9" x14ac:dyDescent="0.2">
      <c r="B1027" s="4"/>
      <c r="C1027" s="3"/>
      <c r="D1027" s="3"/>
      <c r="E1027" s="3"/>
      <c r="F1027" s="3"/>
      <c r="G1027" s="3"/>
      <c r="H1027" s="3"/>
      <c r="I1027" s="71"/>
    </row>
    <row r="1028" spans="2:9" x14ac:dyDescent="0.2">
      <c r="B1028" s="4"/>
      <c r="C1028" s="3"/>
      <c r="D1028" s="3"/>
      <c r="E1028" s="3"/>
      <c r="F1028" s="3"/>
      <c r="G1028" s="3"/>
      <c r="H1028" s="3"/>
      <c r="I1028" s="71"/>
    </row>
    <row r="1029" spans="2:9" x14ac:dyDescent="0.2">
      <c r="B1029" s="4"/>
      <c r="C1029" s="3"/>
      <c r="D1029" s="3"/>
      <c r="E1029" s="3"/>
      <c r="F1029" s="3"/>
      <c r="G1029" s="3"/>
      <c r="H1029" s="3"/>
      <c r="I1029" s="71"/>
    </row>
    <row r="1030" spans="2:9" x14ac:dyDescent="0.2">
      <c r="B1030" s="4"/>
      <c r="C1030" s="3"/>
      <c r="D1030" s="3"/>
      <c r="E1030" s="3"/>
      <c r="F1030" s="3"/>
      <c r="G1030" s="3"/>
      <c r="H1030" s="3"/>
      <c r="I1030" s="71"/>
    </row>
    <row r="1031" spans="2:9" x14ac:dyDescent="0.2">
      <c r="B1031" s="4"/>
      <c r="C1031" s="3"/>
      <c r="D1031" s="3"/>
      <c r="E1031" s="3"/>
      <c r="F1031" s="3"/>
      <c r="G1031" s="3"/>
      <c r="H1031" s="3"/>
      <c r="I1031" s="71"/>
    </row>
    <row r="1032" spans="2:9" x14ac:dyDescent="0.2">
      <c r="B1032" s="4"/>
      <c r="C1032" s="3"/>
      <c r="D1032" s="3"/>
      <c r="E1032" s="3"/>
      <c r="F1032" s="3"/>
      <c r="G1032" s="3"/>
      <c r="H1032" s="3"/>
      <c r="I1032" s="71"/>
    </row>
    <row r="1033" spans="2:9" x14ac:dyDescent="0.2">
      <c r="B1033" s="4"/>
      <c r="C1033" s="3"/>
      <c r="D1033" s="3"/>
      <c r="E1033" s="3"/>
      <c r="F1033" s="3"/>
      <c r="G1033" s="3"/>
      <c r="H1033" s="3"/>
      <c r="I1033" s="71"/>
    </row>
    <row r="1034" spans="2:9" x14ac:dyDescent="0.2">
      <c r="B1034" s="4"/>
      <c r="C1034" s="3"/>
      <c r="D1034" s="3"/>
      <c r="E1034" s="3"/>
      <c r="F1034" s="3"/>
      <c r="G1034" s="3"/>
      <c r="H1034" s="3"/>
      <c r="I1034" s="71"/>
    </row>
    <row r="1035" spans="2:9" x14ac:dyDescent="0.2">
      <c r="B1035" s="4"/>
      <c r="C1035" s="3"/>
      <c r="D1035" s="3"/>
      <c r="E1035" s="3"/>
      <c r="F1035" s="3"/>
      <c r="G1035" s="3"/>
      <c r="H1035" s="3"/>
      <c r="I1035" s="71"/>
    </row>
    <row r="1036" spans="2:9" x14ac:dyDescent="0.2">
      <c r="B1036" s="4"/>
      <c r="C1036" s="3"/>
      <c r="D1036" s="3"/>
      <c r="E1036" s="3"/>
      <c r="F1036" s="3"/>
      <c r="G1036" s="3"/>
      <c r="H1036" s="3"/>
      <c r="I1036" s="71"/>
    </row>
    <row r="1037" spans="2:9" x14ac:dyDescent="0.2">
      <c r="B1037" s="4"/>
      <c r="C1037" s="3"/>
      <c r="D1037" s="3"/>
      <c r="E1037" s="3"/>
      <c r="F1037" s="3"/>
      <c r="G1037" s="3"/>
      <c r="H1037" s="3"/>
      <c r="I1037" s="71"/>
    </row>
    <row r="1038" spans="2:9" x14ac:dyDescent="0.2">
      <c r="B1038" s="4"/>
      <c r="C1038" s="3"/>
      <c r="D1038" s="3"/>
      <c r="E1038" s="3"/>
      <c r="F1038" s="3"/>
      <c r="G1038" s="3"/>
      <c r="H1038" s="3"/>
      <c r="I1038" s="71"/>
    </row>
    <row r="1039" spans="2:9" x14ac:dyDescent="0.2">
      <c r="B1039" s="4"/>
      <c r="C1039" s="3"/>
      <c r="D1039" s="3"/>
      <c r="E1039" s="3"/>
      <c r="F1039" s="3"/>
      <c r="G1039" s="3"/>
      <c r="H1039" s="3"/>
      <c r="I1039" s="71"/>
    </row>
    <row r="1040" spans="2:9" x14ac:dyDescent="0.2">
      <c r="B1040" s="4"/>
      <c r="C1040" s="3"/>
      <c r="D1040" s="3"/>
      <c r="E1040" s="3"/>
      <c r="F1040" s="3"/>
      <c r="G1040" s="3"/>
      <c r="H1040" s="3"/>
      <c r="I1040" s="71"/>
    </row>
    <row r="1041" spans="2:9" x14ac:dyDescent="0.2">
      <c r="B1041" s="4"/>
      <c r="C1041" s="3"/>
      <c r="D1041" s="3"/>
      <c r="E1041" s="3"/>
      <c r="F1041" s="3"/>
      <c r="G1041" s="3"/>
      <c r="H1041" s="3"/>
      <c r="I1041" s="71"/>
    </row>
    <row r="1042" spans="2:9" x14ac:dyDescent="0.2">
      <c r="B1042" s="4"/>
      <c r="C1042" s="3"/>
      <c r="D1042" s="3"/>
      <c r="E1042" s="3"/>
      <c r="F1042" s="3"/>
      <c r="G1042" s="3"/>
      <c r="H1042" s="3"/>
      <c r="I1042" s="71"/>
    </row>
    <row r="1043" spans="2:9" x14ac:dyDescent="0.2">
      <c r="B1043" s="4"/>
      <c r="C1043" s="3"/>
      <c r="D1043" s="3"/>
      <c r="E1043" s="3"/>
      <c r="F1043" s="3"/>
      <c r="G1043" s="3"/>
      <c r="H1043" s="3"/>
      <c r="I1043" s="71"/>
    </row>
    <row r="1044" spans="2:9" x14ac:dyDescent="0.2">
      <c r="B1044" s="4"/>
      <c r="C1044" s="3"/>
      <c r="D1044" s="3"/>
      <c r="E1044" s="3"/>
      <c r="F1044" s="3"/>
      <c r="G1044" s="3"/>
      <c r="H1044" s="3"/>
      <c r="I1044" s="71"/>
    </row>
    <row r="1045" spans="2:9" x14ac:dyDescent="0.2">
      <c r="B1045" s="4"/>
      <c r="C1045" s="3"/>
      <c r="D1045" s="3"/>
      <c r="E1045" s="3"/>
      <c r="F1045" s="3"/>
      <c r="G1045" s="3"/>
      <c r="H1045" s="3"/>
      <c r="I1045" s="71"/>
    </row>
    <row r="1046" spans="2:9" x14ac:dyDescent="0.2">
      <c r="B1046" s="4"/>
      <c r="C1046" s="3"/>
      <c r="D1046" s="3"/>
      <c r="E1046" s="3"/>
      <c r="F1046" s="3"/>
      <c r="G1046" s="3"/>
      <c r="H1046" s="3"/>
      <c r="I1046" s="71"/>
    </row>
    <row r="1047" spans="2:9" x14ac:dyDescent="0.2">
      <c r="B1047" s="4"/>
      <c r="C1047" s="3"/>
      <c r="D1047" s="3"/>
      <c r="E1047" s="3"/>
      <c r="F1047" s="3"/>
      <c r="G1047" s="3"/>
      <c r="H1047" s="3"/>
      <c r="I1047" s="71"/>
    </row>
  </sheetData>
  <mergeCells count="178">
    <mergeCell ref="A69:A70"/>
    <mergeCell ref="B42:L42"/>
    <mergeCell ref="A65:A66"/>
    <mergeCell ref="A42:A43"/>
    <mergeCell ref="A67:A68"/>
    <mergeCell ref="E43:F43"/>
    <mergeCell ref="B54:L54"/>
    <mergeCell ref="E59:F59"/>
    <mergeCell ref="E60:F60"/>
    <mergeCell ref="I55:J55"/>
    <mergeCell ref="E62:F62"/>
    <mergeCell ref="E66:F66"/>
    <mergeCell ref="E67:F67"/>
    <mergeCell ref="E49:F49"/>
    <mergeCell ref="E51:F51"/>
    <mergeCell ref="E52:F52"/>
    <mergeCell ref="E53:F53"/>
    <mergeCell ref="E55:F55"/>
    <mergeCell ref="E68:F68"/>
    <mergeCell ref="A52:A53"/>
    <mergeCell ref="I53:J53"/>
    <mergeCell ref="I66:J66"/>
    <mergeCell ref="I67:J67"/>
    <mergeCell ref="I68:J68"/>
    <mergeCell ref="I74:J74"/>
    <mergeCell ref="A44:A51"/>
    <mergeCell ref="I51:J51"/>
    <mergeCell ref="I52:J52"/>
    <mergeCell ref="A2:L2"/>
    <mergeCell ref="A25:A26"/>
    <mergeCell ref="A37:A41"/>
    <mergeCell ref="B37:L37"/>
    <mergeCell ref="A31:A36"/>
    <mergeCell ref="B31:L31"/>
    <mergeCell ref="E35:F35"/>
    <mergeCell ref="E36:F36"/>
    <mergeCell ref="A4:A6"/>
    <mergeCell ref="A23:A24"/>
    <mergeCell ref="B13:L13"/>
    <mergeCell ref="A13:A19"/>
    <mergeCell ref="B15:L15"/>
    <mergeCell ref="B4:B6"/>
    <mergeCell ref="C4:C6"/>
    <mergeCell ref="D4:H5"/>
    <mergeCell ref="E45:F45"/>
    <mergeCell ref="I17:J17"/>
    <mergeCell ref="I18:J18"/>
    <mergeCell ref="I19:J19"/>
    <mergeCell ref="E79:F79"/>
    <mergeCell ref="I75:J75"/>
    <mergeCell ref="I21:J21"/>
    <mergeCell ref="I22:J22"/>
    <mergeCell ref="I23:J23"/>
    <mergeCell ref="E39:F39"/>
    <mergeCell ref="E41:F41"/>
    <mergeCell ref="I24:J24"/>
    <mergeCell ref="I6:J6"/>
    <mergeCell ref="E14:F14"/>
    <mergeCell ref="B50:L50"/>
    <mergeCell ref="E46:F46"/>
    <mergeCell ref="E47:F47"/>
    <mergeCell ref="E48:F48"/>
    <mergeCell ref="B69:L69"/>
    <mergeCell ref="B71:L71"/>
    <mergeCell ref="I78:J78"/>
    <mergeCell ref="I76:J76"/>
    <mergeCell ref="I77:J77"/>
    <mergeCell ref="E70:F70"/>
    <mergeCell ref="E75:F75"/>
    <mergeCell ref="E76:F76"/>
    <mergeCell ref="E77:F77"/>
    <mergeCell ref="E78:F78"/>
    <mergeCell ref="I4:L5"/>
    <mergeCell ref="B61:L61"/>
    <mergeCell ref="E17:F17"/>
    <mergeCell ref="E18:F18"/>
    <mergeCell ref="I7:J7"/>
    <mergeCell ref="I9:J9"/>
    <mergeCell ref="E6:F6"/>
    <mergeCell ref="E19:F19"/>
    <mergeCell ref="E20:F20"/>
    <mergeCell ref="E21:F21"/>
    <mergeCell ref="E22:F22"/>
    <mergeCell ref="E7:F7"/>
    <mergeCell ref="E8:F8"/>
    <mergeCell ref="E9:F9"/>
    <mergeCell ref="E10:F10"/>
    <mergeCell ref="E12:F12"/>
    <mergeCell ref="E11:F11"/>
    <mergeCell ref="I34:J34"/>
    <mergeCell ref="I48:J48"/>
    <mergeCell ref="B40:L40"/>
    <mergeCell ref="I20:J20"/>
    <mergeCell ref="A61:A64"/>
    <mergeCell ref="B63:L63"/>
    <mergeCell ref="E64:F64"/>
    <mergeCell ref="I62:J62"/>
    <mergeCell ref="I64:J64"/>
    <mergeCell ref="A54:A57"/>
    <mergeCell ref="B56:L56"/>
    <mergeCell ref="E57:F57"/>
    <mergeCell ref="A58:A60"/>
    <mergeCell ref="B58:L58"/>
    <mergeCell ref="I57:J57"/>
    <mergeCell ref="I59:J59"/>
    <mergeCell ref="I60:J60"/>
    <mergeCell ref="A99:L100"/>
    <mergeCell ref="I83:J83"/>
    <mergeCell ref="I84:J84"/>
    <mergeCell ref="I85:J85"/>
    <mergeCell ref="I86:J86"/>
    <mergeCell ref="I87:J87"/>
    <mergeCell ref="E91:F91"/>
    <mergeCell ref="A92:L93"/>
    <mergeCell ref="A96:L97"/>
    <mergeCell ref="A94:L94"/>
    <mergeCell ref="E83:F83"/>
    <mergeCell ref="E90:F90"/>
    <mergeCell ref="E84:F84"/>
    <mergeCell ref="E85:F85"/>
    <mergeCell ref="E86:F86"/>
    <mergeCell ref="E87:F87"/>
    <mergeCell ref="E88:F88"/>
    <mergeCell ref="A71:A89"/>
    <mergeCell ref="E80:F80"/>
    <mergeCell ref="I72:J72"/>
    <mergeCell ref="E82:F82"/>
    <mergeCell ref="E72:F72"/>
    <mergeCell ref="E73:F73"/>
    <mergeCell ref="E74:F74"/>
    <mergeCell ref="I91:J91"/>
    <mergeCell ref="I79:J79"/>
    <mergeCell ref="I80:J80"/>
    <mergeCell ref="I81:J81"/>
    <mergeCell ref="I82:J82"/>
    <mergeCell ref="I73:J73"/>
    <mergeCell ref="I10:J10"/>
    <mergeCell ref="I11:J11"/>
    <mergeCell ref="I12:J12"/>
    <mergeCell ref="I14:J14"/>
    <mergeCell ref="I16:J16"/>
    <mergeCell ref="I43:J43"/>
    <mergeCell ref="I45:J45"/>
    <mergeCell ref="I46:J46"/>
    <mergeCell ref="I47:J47"/>
    <mergeCell ref="I35:J35"/>
    <mergeCell ref="B65:L65"/>
    <mergeCell ref="B25:L25"/>
    <mergeCell ref="E34:F34"/>
    <mergeCell ref="I26:J26"/>
    <mergeCell ref="B29:L29"/>
    <mergeCell ref="E30:F30"/>
    <mergeCell ref="E32:F32"/>
    <mergeCell ref="E33:F33"/>
    <mergeCell ref="E81:F81"/>
    <mergeCell ref="A7:A11"/>
    <mergeCell ref="E89:F89"/>
    <mergeCell ref="I89:J89"/>
    <mergeCell ref="I88:J88"/>
    <mergeCell ref="I90:J90"/>
    <mergeCell ref="I8:J8"/>
    <mergeCell ref="E26:F26"/>
    <mergeCell ref="E28:F28"/>
    <mergeCell ref="I28:J28"/>
    <mergeCell ref="I30:J30"/>
    <mergeCell ref="I32:J32"/>
    <mergeCell ref="I33:J33"/>
    <mergeCell ref="I70:J70"/>
    <mergeCell ref="I49:J49"/>
    <mergeCell ref="I36:J36"/>
    <mergeCell ref="I38:J38"/>
    <mergeCell ref="I39:J39"/>
    <mergeCell ref="I41:J41"/>
    <mergeCell ref="B44:L44"/>
    <mergeCell ref="E38:F38"/>
    <mergeCell ref="A27:A30"/>
    <mergeCell ref="B27:L27"/>
    <mergeCell ref="E16:F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V435"/>
  <sheetViews>
    <sheetView zoomScale="85" zoomScaleNormal="85" workbookViewId="0">
      <pane xSplit="9" ySplit="6" topLeftCell="J426" activePane="bottomRight" state="frozen"/>
      <selection pane="topRight" activeCell="N1" sqref="N1"/>
      <selection pane="bottomLeft" activeCell="A4" sqref="A4"/>
      <selection pane="bottomRight" activeCell="K306" sqref="K306"/>
    </sheetView>
  </sheetViews>
  <sheetFormatPr defaultColWidth="12.5703125" defaultRowHeight="15.75" customHeight="1" x14ac:dyDescent="0.2"/>
  <cols>
    <col min="1" max="1" width="16.7109375" customWidth="1"/>
    <col min="2" max="2" width="63" customWidth="1"/>
    <col min="3" max="3" width="18.85546875" customWidth="1"/>
    <col min="4" max="4" width="19.5703125" customWidth="1"/>
    <col min="5" max="5" width="26.85546875" customWidth="1"/>
    <col min="6" max="6" width="34.42578125" customWidth="1"/>
    <col min="7" max="7" width="33.85546875" customWidth="1"/>
    <col min="8" max="8" width="29.140625" customWidth="1"/>
    <col min="9" max="9" width="33" customWidth="1"/>
  </cols>
  <sheetData>
    <row r="2" spans="1:22" ht="99.95" customHeight="1" thickBot="1" x14ac:dyDescent="0.25">
      <c r="A2" s="389" t="s">
        <v>280</v>
      </c>
      <c r="B2" s="389"/>
      <c r="C2" s="389"/>
      <c r="D2" s="389"/>
      <c r="E2" s="389"/>
      <c r="F2" s="389"/>
      <c r="G2" s="389"/>
      <c r="H2" s="389"/>
      <c r="I2" s="389"/>
    </row>
    <row r="3" spans="1:22" ht="15.6" hidden="1" customHeight="1" thickBot="1" x14ac:dyDescent="0.25"/>
    <row r="4" spans="1:22" ht="65.25" customHeight="1" x14ac:dyDescent="0.2">
      <c r="A4" s="452" t="s">
        <v>0</v>
      </c>
      <c r="B4" s="452" t="s">
        <v>283</v>
      </c>
      <c r="C4" s="455" t="s">
        <v>2</v>
      </c>
      <c r="D4" s="456"/>
      <c r="E4" s="456"/>
      <c r="F4" s="457"/>
      <c r="G4" s="461" t="s">
        <v>246</v>
      </c>
      <c r="H4" s="461"/>
      <c r="I4" s="462"/>
    </row>
    <row r="5" spans="1:22" ht="15" customHeight="1" thickBot="1" x14ac:dyDescent="0.25">
      <c r="A5" s="453"/>
      <c r="B5" s="453"/>
      <c r="C5" s="458"/>
      <c r="D5" s="459"/>
      <c r="E5" s="459"/>
      <c r="F5" s="460"/>
      <c r="G5" s="463"/>
      <c r="H5" s="463"/>
      <c r="I5" s="464"/>
    </row>
    <row r="6" spans="1:22" ht="45" customHeight="1" thickBot="1" x14ac:dyDescent="0.25">
      <c r="A6" s="454"/>
      <c r="B6" s="454"/>
      <c r="C6" s="11" t="s">
        <v>3</v>
      </c>
      <c r="D6" s="11" t="s">
        <v>4</v>
      </c>
      <c r="E6" s="11" t="s">
        <v>82</v>
      </c>
      <c r="F6" s="11" t="s">
        <v>72</v>
      </c>
      <c r="G6" s="11" t="s">
        <v>73</v>
      </c>
      <c r="H6" s="11" t="s">
        <v>74</v>
      </c>
      <c r="I6" s="12" t="s">
        <v>75</v>
      </c>
    </row>
    <row r="7" spans="1:22" ht="43.5" customHeight="1" thickBot="1" x14ac:dyDescent="0.25">
      <c r="A7" s="422" t="s">
        <v>136</v>
      </c>
      <c r="B7" s="416"/>
      <c r="C7" s="416"/>
      <c r="D7" s="416"/>
      <c r="E7" s="416"/>
      <c r="F7" s="416"/>
      <c r="G7" s="416"/>
      <c r="H7" s="416"/>
      <c r="I7" s="417"/>
    </row>
    <row r="8" spans="1:22" ht="30" customHeight="1" x14ac:dyDescent="0.2">
      <c r="A8" s="80">
        <v>4</v>
      </c>
      <c r="B8" s="80" t="s">
        <v>38</v>
      </c>
      <c r="C8" s="80">
        <v>35</v>
      </c>
      <c r="D8" s="80">
        <v>0</v>
      </c>
      <c r="E8" s="80">
        <v>0</v>
      </c>
      <c r="F8" s="80">
        <v>1</v>
      </c>
      <c r="G8" s="78">
        <v>0</v>
      </c>
      <c r="H8" s="78">
        <v>0</v>
      </c>
      <c r="I8" s="78">
        <v>0</v>
      </c>
      <c r="J8" s="2"/>
      <c r="K8" s="2"/>
      <c r="L8" s="2"/>
      <c r="M8" s="2"/>
      <c r="N8" s="2"/>
      <c r="O8" s="2"/>
      <c r="P8" s="2"/>
      <c r="Q8" s="2"/>
      <c r="R8" s="2"/>
      <c r="S8" s="2"/>
      <c r="T8" s="2"/>
      <c r="U8" s="2"/>
      <c r="V8" s="2"/>
    </row>
    <row r="9" spans="1:22" ht="53.25" customHeight="1" x14ac:dyDescent="0.2">
      <c r="A9" s="81">
        <v>30</v>
      </c>
      <c r="B9" s="81" t="s">
        <v>42</v>
      </c>
      <c r="C9" s="81">
        <v>161</v>
      </c>
      <c r="D9" s="81">
        <v>0</v>
      </c>
      <c r="E9" s="81">
        <v>101</v>
      </c>
      <c r="F9" s="81">
        <v>18</v>
      </c>
      <c r="G9" s="21">
        <v>22</v>
      </c>
      <c r="H9" s="21">
        <v>0</v>
      </c>
      <c r="I9" s="21">
        <v>0</v>
      </c>
      <c r="J9" s="2"/>
      <c r="K9" s="2"/>
      <c r="L9" s="2"/>
      <c r="M9" s="2"/>
      <c r="N9" s="2"/>
      <c r="O9" s="2"/>
      <c r="P9" s="2"/>
      <c r="Q9" s="2"/>
      <c r="R9" s="2"/>
      <c r="S9" s="2"/>
      <c r="T9" s="2"/>
      <c r="U9" s="2"/>
      <c r="V9" s="2"/>
    </row>
    <row r="10" spans="1:22" ht="66" customHeight="1" x14ac:dyDescent="0.2">
      <c r="A10" s="81">
        <v>36</v>
      </c>
      <c r="B10" s="81" t="s">
        <v>39</v>
      </c>
      <c r="C10" s="81">
        <v>12</v>
      </c>
      <c r="D10" s="81">
        <v>0</v>
      </c>
      <c r="E10" s="81">
        <v>0</v>
      </c>
      <c r="F10" s="81">
        <v>0</v>
      </c>
      <c r="G10" s="21">
        <v>0</v>
      </c>
      <c r="H10" s="21">
        <v>0</v>
      </c>
      <c r="I10" s="21">
        <v>0</v>
      </c>
      <c r="J10" s="2"/>
      <c r="K10" s="2"/>
      <c r="L10" s="2"/>
      <c r="M10" s="2"/>
      <c r="N10" s="2"/>
      <c r="O10" s="2"/>
      <c r="P10" s="2"/>
      <c r="Q10" s="2"/>
      <c r="R10" s="2"/>
      <c r="S10" s="2"/>
      <c r="T10" s="2"/>
      <c r="U10" s="2"/>
      <c r="V10" s="2"/>
    </row>
    <row r="11" spans="1:22" ht="87" customHeight="1" x14ac:dyDescent="0.2">
      <c r="A11" s="81">
        <v>57</v>
      </c>
      <c r="B11" s="85" t="s">
        <v>40</v>
      </c>
      <c r="C11" s="81">
        <v>3</v>
      </c>
      <c r="D11" s="81">
        <v>0</v>
      </c>
      <c r="E11" s="81">
        <v>0</v>
      </c>
      <c r="F11" s="81">
        <v>0</v>
      </c>
      <c r="G11" s="21">
        <v>0</v>
      </c>
      <c r="H11" s="21">
        <v>0</v>
      </c>
      <c r="I11" s="21">
        <v>0</v>
      </c>
      <c r="J11" s="2"/>
      <c r="K11" s="2"/>
      <c r="L11" s="2"/>
      <c r="M11" s="2"/>
      <c r="N11" s="2"/>
      <c r="O11" s="2"/>
      <c r="P11" s="2"/>
      <c r="Q11" s="2"/>
      <c r="R11" s="2"/>
      <c r="S11" s="2"/>
      <c r="T11" s="2"/>
      <c r="U11" s="2"/>
      <c r="V11" s="2"/>
    </row>
    <row r="12" spans="1:22" ht="48.75" customHeight="1" x14ac:dyDescent="0.2">
      <c r="A12" s="81">
        <v>63</v>
      </c>
      <c r="B12" s="23" t="s">
        <v>41</v>
      </c>
      <c r="C12" s="81">
        <v>0</v>
      </c>
      <c r="D12" s="81">
        <v>0</v>
      </c>
      <c r="E12" s="81">
        <v>0</v>
      </c>
      <c r="F12" s="81">
        <v>0</v>
      </c>
      <c r="G12" s="21">
        <v>0</v>
      </c>
      <c r="H12" s="21">
        <v>0</v>
      </c>
      <c r="I12" s="21">
        <v>0</v>
      </c>
      <c r="J12" s="2"/>
      <c r="K12" s="2"/>
      <c r="L12" s="2"/>
      <c r="M12" s="2"/>
      <c r="N12" s="2"/>
      <c r="O12" s="2"/>
      <c r="P12" s="2"/>
      <c r="Q12" s="2"/>
      <c r="R12" s="2"/>
      <c r="S12" s="2"/>
      <c r="T12" s="2"/>
      <c r="U12" s="2"/>
      <c r="V12" s="2"/>
    </row>
    <row r="13" spans="1:22" ht="115.5" customHeight="1" x14ac:dyDescent="0.2">
      <c r="A13" s="81">
        <v>92</v>
      </c>
      <c r="B13" s="81" t="s">
        <v>44</v>
      </c>
      <c r="C13" s="81">
        <v>3</v>
      </c>
      <c r="D13" s="81">
        <v>0</v>
      </c>
      <c r="E13" s="81">
        <v>0</v>
      </c>
      <c r="F13" s="81">
        <v>0</v>
      </c>
      <c r="G13" s="21">
        <v>0</v>
      </c>
      <c r="H13" s="21">
        <v>0</v>
      </c>
      <c r="I13" s="21">
        <v>0</v>
      </c>
      <c r="J13" s="2"/>
      <c r="K13" s="2"/>
      <c r="L13" s="2"/>
      <c r="M13" s="2"/>
      <c r="N13" s="2"/>
      <c r="O13" s="2"/>
      <c r="P13" s="2"/>
      <c r="Q13" s="2"/>
      <c r="R13" s="2"/>
      <c r="S13" s="2"/>
      <c r="T13" s="2"/>
      <c r="U13" s="2"/>
      <c r="V13" s="2"/>
    </row>
    <row r="14" spans="1:22" ht="132" customHeight="1" x14ac:dyDescent="0.2">
      <c r="A14" s="81">
        <v>106</v>
      </c>
      <c r="B14" s="81" t="s">
        <v>45</v>
      </c>
      <c r="C14" s="81">
        <v>1</v>
      </c>
      <c r="D14" s="81">
        <v>0</v>
      </c>
      <c r="E14" s="81">
        <v>0</v>
      </c>
      <c r="F14" s="81">
        <v>0</v>
      </c>
      <c r="G14" s="21">
        <v>0</v>
      </c>
      <c r="H14" s="21">
        <v>0</v>
      </c>
      <c r="I14" s="21">
        <v>0</v>
      </c>
      <c r="J14" s="2"/>
      <c r="K14" s="2"/>
      <c r="L14" s="2"/>
      <c r="M14" s="2"/>
      <c r="N14" s="2"/>
      <c r="O14" s="2"/>
      <c r="P14" s="2"/>
      <c r="Q14" s="2"/>
      <c r="R14" s="2"/>
      <c r="S14" s="2"/>
      <c r="T14" s="2"/>
      <c r="U14" s="2"/>
      <c r="V14" s="2"/>
    </row>
    <row r="15" spans="1:22" ht="138" customHeight="1" x14ac:dyDescent="0.2">
      <c r="A15" s="81">
        <v>108</v>
      </c>
      <c r="B15" s="81" t="s">
        <v>69</v>
      </c>
      <c r="C15" s="81">
        <v>0</v>
      </c>
      <c r="D15" s="81">
        <v>0</v>
      </c>
      <c r="E15" s="81">
        <v>0</v>
      </c>
      <c r="F15" s="81">
        <v>0</v>
      </c>
      <c r="G15" s="21">
        <v>0</v>
      </c>
      <c r="H15" s="21">
        <v>0</v>
      </c>
      <c r="I15" s="21">
        <v>0</v>
      </c>
      <c r="J15" s="2"/>
      <c r="K15" s="2"/>
      <c r="L15" s="2"/>
      <c r="M15" s="2"/>
      <c r="N15" s="2"/>
      <c r="O15" s="2"/>
      <c r="P15" s="2"/>
      <c r="Q15" s="2"/>
      <c r="R15" s="2"/>
      <c r="S15" s="2"/>
      <c r="T15" s="2"/>
      <c r="U15" s="2"/>
      <c r="V15" s="2"/>
    </row>
    <row r="16" spans="1:22" ht="90" customHeight="1" x14ac:dyDescent="0.2">
      <c r="A16" s="76">
        <v>113</v>
      </c>
      <c r="B16" s="76" t="s">
        <v>67</v>
      </c>
      <c r="C16" s="76">
        <v>0</v>
      </c>
      <c r="D16" s="76">
        <v>0</v>
      </c>
      <c r="E16" s="76">
        <v>0</v>
      </c>
      <c r="F16" s="76">
        <v>0</v>
      </c>
      <c r="G16" s="76">
        <v>0</v>
      </c>
      <c r="H16" s="76">
        <v>0</v>
      </c>
      <c r="I16" s="76">
        <v>0</v>
      </c>
      <c r="J16" s="2"/>
      <c r="K16" s="2"/>
      <c r="L16" s="2"/>
      <c r="M16" s="2"/>
      <c r="N16" s="2"/>
      <c r="O16" s="2"/>
      <c r="P16" s="2"/>
      <c r="Q16" s="2"/>
      <c r="R16" s="2"/>
      <c r="S16" s="2"/>
      <c r="T16" s="2"/>
      <c r="U16" s="2"/>
      <c r="V16" s="2"/>
    </row>
    <row r="17" spans="1:22" ht="82.5" customHeight="1" x14ac:dyDescent="0.2">
      <c r="A17" s="81">
        <v>114</v>
      </c>
      <c r="B17" s="81" t="s">
        <v>134</v>
      </c>
      <c r="C17" s="81">
        <v>5</v>
      </c>
      <c r="D17" s="81">
        <v>0</v>
      </c>
      <c r="E17" s="81">
        <v>0</v>
      </c>
      <c r="F17" s="81">
        <v>2</v>
      </c>
      <c r="G17" s="21">
        <v>0</v>
      </c>
      <c r="H17" s="21">
        <v>0</v>
      </c>
      <c r="I17" s="21">
        <v>0</v>
      </c>
      <c r="J17" s="2"/>
      <c r="K17" s="2"/>
      <c r="L17" s="2"/>
      <c r="M17" s="2"/>
      <c r="N17" s="2"/>
      <c r="O17" s="2"/>
      <c r="P17" s="2"/>
      <c r="Q17" s="2"/>
      <c r="R17" s="2"/>
      <c r="S17" s="2"/>
      <c r="T17" s="2"/>
      <c r="U17" s="2"/>
      <c r="V17" s="2"/>
    </row>
    <row r="18" spans="1:22" ht="63" customHeight="1" x14ac:dyDescent="0.2">
      <c r="A18" s="82">
        <v>115</v>
      </c>
      <c r="B18" s="82" t="s">
        <v>135</v>
      </c>
      <c r="C18" s="82">
        <v>0</v>
      </c>
      <c r="D18" s="82">
        <v>0</v>
      </c>
      <c r="E18" s="82">
        <v>0</v>
      </c>
      <c r="F18" s="82">
        <v>0</v>
      </c>
      <c r="G18" s="21">
        <v>0</v>
      </c>
      <c r="H18" s="21">
        <v>0</v>
      </c>
      <c r="I18" s="21">
        <v>0</v>
      </c>
      <c r="J18" s="2"/>
      <c r="K18" s="2"/>
      <c r="L18" s="2"/>
      <c r="M18" s="2"/>
      <c r="N18" s="2"/>
      <c r="O18" s="2"/>
      <c r="P18" s="2"/>
      <c r="Q18" s="2"/>
      <c r="R18" s="2"/>
      <c r="S18" s="2"/>
      <c r="T18" s="2"/>
      <c r="U18" s="2"/>
      <c r="V18" s="2"/>
    </row>
    <row r="19" spans="1:22" ht="43.5" customHeight="1" x14ac:dyDescent="0.2">
      <c r="A19" s="465" t="s">
        <v>137</v>
      </c>
      <c r="B19" s="465"/>
      <c r="C19" s="465"/>
      <c r="D19" s="465"/>
      <c r="E19" s="465"/>
      <c r="F19" s="465"/>
      <c r="G19" s="465"/>
      <c r="H19" s="465"/>
      <c r="I19" s="465"/>
      <c r="J19" s="2"/>
      <c r="K19" s="2"/>
      <c r="L19" s="2"/>
      <c r="M19" s="2"/>
      <c r="N19" s="2"/>
      <c r="O19" s="2"/>
      <c r="P19" s="2"/>
      <c r="Q19" s="2"/>
      <c r="R19" s="2"/>
      <c r="S19" s="2"/>
      <c r="T19" s="2"/>
      <c r="U19" s="2"/>
      <c r="V19" s="2"/>
    </row>
    <row r="20" spans="1:22" ht="42.75" customHeight="1" x14ac:dyDescent="0.2">
      <c r="A20" s="21">
        <v>32</v>
      </c>
      <c r="B20" s="21" t="s">
        <v>83</v>
      </c>
      <c r="C20" s="21">
        <v>38</v>
      </c>
      <c r="D20" s="21">
        <v>0</v>
      </c>
      <c r="E20" s="21">
        <v>0</v>
      </c>
      <c r="F20" s="21">
        <v>9</v>
      </c>
      <c r="G20" s="21">
        <v>0</v>
      </c>
      <c r="H20" s="21">
        <v>0</v>
      </c>
      <c r="I20" s="21">
        <v>0</v>
      </c>
      <c r="J20" s="2"/>
      <c r="K20" s="2"/>
      <c r="L20" s="2"/>
      <c r="M20" s="2"/>
      <c r="N20" s="2"/>
      <c r="O20" s="2"/>
      <c r="P20" s="2"/>
      <c r="Q20" s="2"/>
      <c r="R20" s="2"/>
      <c r="S20" s="2"/>
      <c r="T20" s="2"/>
      <c r="U20" s="2"/>
      <c r="V20" s="2"/>
    </row>
    <row r="21" spans="1:22" ht="37.5" x14ac:dyDescent="0.2">
      <c r="A21" s="21">
        <v>40</v>
      </c>
      <c r="B21" s="21" t="s">
        <v>66</v>
      </c>
      <c r="C21" s="21">
        <v>1</v>
      </c>
      <c r="D21" s="21">
        <v>0</v>
      </c>
      <c r="E21" s="21">
        <v>0</v>
      </c>
      <c r="F21" s="21">
        <v>0</v>
      </c>
      <c r="G21" s="21">
        <v>0</v>
      </c>
      <c r="H21" s="21">
        <v>0</v>
      </c>
      <c r="I21" s="21">
        <v>0</v>
      </c>
      <c r="J21" s="2"/>
      <c r="K21" s="2"/>
      <c r="L21" s="2"/>
      <c r="M21" s="2"/>
      <c r="N21" s="2"/>
      <c r="O21" s="2"/>
      <c r="P21" s="2"/>
      <c r="Q21" s="2"/>
      <c r="R21" s="2"/>
      <c r="S21" s="2"/>
      <c r="T21" s="2"/>
      <c r="U21" s="2"/>
      <c r="V21" s="2"/>
    </row>
    <row r="22" spans="1:22" ht="18.75" x14ac:dyDescent="0.2">
      <c r="A22" s="21">
        <v>63</v>
      </c>
      <c r="B22" s="21" t="s">
        <v>86</v>
      </c>
      <c r="C22" s="21">
        <v>20</v>
      </c>
      <c r="D22" s="21">
        <v>14</v>
      </c>
      <c r="E22" s="21">
        <v>0</v>
      </c>
      <c r="F22" s="21">
        <v>108</v>
      </c>
      <c r="G22" s="21">
        <v>0</v>
      </c>
      <c r="H22" s="21">
        <v>0</v>
      </c>
      <c r="I22" s="21">
        <v>0</v>
      </c>
      <c r="J22" s="2"/>
      <c r="K22" s="2"/>
      <c r="L22" s="2"/>
      <c r="M22" s="2"/>
      <c r="N22" s="2"/>
      <c r="O22" s="2"/>
      <c r="P22" s="2"/>
      <c r="Q22" s="2"/>
      <c r="R22" s="2"/>
      <c r="S22" s="2"/>
      <c r="T22" s="2"/>
      <c r="U22" s="2"/>
      <c r="V22" s="2"/>
    </row>
    <row r="23" spans="1:22" ht="56.25" x14ac:dyDescent="0.2">
      <c r="A23" s="21">
        <v>113</v>
      </c>
      <c r="B23" s="21" t="s">
        <v>67</v>
      </c>
      <c r="C23" s="21">
        <v>19</v>
      </c>
      <c r="D23" s="21">
        <v>0</v>
      </c>
      <c r="E23" s="21">
        <v>0</v>
      </c>
      <c r="F23" s="21">
        <v>1</v>
      </c>
      <c r="G23" s="21">
        <v>0</v>
      </c>
      <c r="H23" s="21">
        <v>0</v>
      </c>
      <c r="I23" s="21">
        <v>0</v>
      </c>
      <c r="J23" s="2"/>
      <c r="K23" s="2"/>
      <c r="L23" s="2"/>
      <c r="M23" s="2"/>
      <c r="N23" s="2"/>
      <c r="O23" s="2"/>
      <c r="P23" s="2"/>
      <c r="Q23" s="2"/>
      <c r="R23" s="2"/>
      <c r="S23" s="2"/>
      <c r="T23" s="2"/>
      <c r="U23" s="2"/>
      <c r="V23" s="2"/>
    </row>
    <row r="24" spans="1:22" ht="75" x14ac:dyDescent="0.2">
      <c r="A24" s="21">
        <v>114</v>
      </c>
      <c r="B24" s="21" t="s">
        <v>50</v>
      </c>
      <c r="C24" s="21">
        <v>5499</v>
      </c>
      <c r="D24" s="21">
        <v>537</v>
      </c>
      <c r="E24" s="21">
        <v>11</v>
      </c>
      <c r="F24" s="21">
        <v>108</v>
      </c>
      <c r="G24" s="21">
        <v>30</v>
      </c>
      <c r="H24" s="21">
        <v>0</v>
      </c>
      <c r="I24" s="21">
        <v>0</v>
      </c>
      <c r="J24" s="2"/>
      <c r="K24" s="2"/>
      <c r="L24" s="2"/>
      <c r="M24" s="2"/>
      <c r="N24" s="2"/>
      <c r="O24" s="2"/>
      <c r="P24" s="2"/>
      <c r="Q24" s="2"/>
      <c r="R24" s="2"/>
      <c r="S24" s="2"/>
      <c r="T24" s="2"/>
      <c r="U24" s="2"/>
      <c r="V24" s="2"/>
    </row>
    <row r="25" spans="1:22" ht="60.75" customHeight="1" x14ac:dyDescent="0.2">
      <c r="A25" s="21">
        <v>115</v>
      </c>
      <c r="B25" s="21" t="s">
        <v>70</v>
      </c>
      <c r="C25" s="21">
        <v>169</v>
      </c>
      <c r="D25" s="21">
        <v>2</v>
      </c>
      <c r="E25" s="21">
        <v>0</v>
      </c>
      <c r="F25" s="21">
        <v>5</v>
      </c>
      <c r="G25" s="21">
        <v>4</v>
      </c>
      <c r="H25" s="21">
        <v>0</v>
      </c>
      <c r="I25" s="21">
        <v>0</v>
      </c>
      <c r="J25" s="2"/>
      <c r="K25" s="2"/>
      <c r="L25" s="2"/>
      <c r="M25" s="2"/>
      <c r="N25" s="2"/>
      <c r="O25" s="2"/>
      <c r="P25" s="2"/>
      <c r="Q25" s="2"/>
      <c r="R25" s="2"/>
      <c r="S25" s="2"/>
      <c r="T25" s="2"/>
      <c r="U25" s="2"/>
      <c r="V25" s="2"/>
    </row>
    <row r="26" spans="1:22" ht="55.5" customHeight="1" x14ac:dyDescent="0.2">
      <c r="A26" s="21">
        <v>121</v>
      </c>
      <c r="B26" s="21" t="s">
        <v>53</v>
      </c>
      <c r="C26" s="21">
        <v>32</v>
      </c>
      <c r="D26" s="21">
        <v>0</v>
      </c>
      <c r="E26" s="21">
        <v>0</v>
      </c>
      <c r="F26" s="21">
        <v>19</v>
      </c>
      <c r="G26" s="21">
        <v>0</v>
      </c>
      <c r="H26" s="21">
        <v>0</v>
      </c>
      <c r="I26" s="21">
        <v>0</v>
      </c>
      <c r="J26" s="2"/>
      <c r="K26" s="2"/>
      <c r="L26" s="2"/>
      <c r="M26" s="2"/>
      <c r="N26" s="2"/>
      <c r="O26" s="2"/>
      <c r="P26" s="2"/>
      <c r="Q26" s="2"/>
      <c r="R26" s="2"/>
      <c r="S26" s="2"/>
      <c r="T26" s="2"/>
      <c r="U26" s="2"/>
      <c r="V26" s="2"/>
    </row>
    <row r="27" spans="1:22" ht="35.25" customHeight="1" thickBot="1" x14ac:dyDescent="0.25">
      <c r="A27" s="76">
        <v>144</v>
      </c>
      <c r="B27" s="76" t="s">
        <v>138</v>
      </c>
      <c r="C27" s="76">
        <v>1739</v>
      </c>
      <c r="D27" s="76">
        <v>6</v>
      </c>
      <c r="E27" s="76">
        <v>34</v>
      </c>
      <c r="F27" s="76">
        <v>0</v>
      </c>
      <c r="G27" s="76">
        <v>0</v>
      </c>
      <c r="H27" s="76">
        <v>0</v>
      </c>
      <c r="I27" s="76">
        <v>0</v>
      </c>
      <c r="J27" s="2"/>
      <c r="K27" s="2"/>
      <c r="L27" s="2"/>
      <c r="M27" s="2"/>
      <c r="N27" s="2"/>
      <c r="O27" s="2"/>
      <c r="P27" s="2"/>
      <c r="Q27" s="2"/>
      <c r="R27" s="2"/>
      <c r="S27" s="2"/>
      <c r="T27" s="2"/>
      <c r="U27" s="2"/>
      <c r="V27" s="2"/>
    </row>
    <row r="28" spans="1:22" ht="44.25" customHeight="1" thickBot="1" x14ac:dyDescent="0.25">
      <c r="A28" s="77" t="s">
        <v>87</v>
      </c>
      <c r="B28" s="77"/>
      <c r="C28" s="77">
        <f>C8+C9+C10+C11+C12+C13+C14+C15+C16+C17+C18+C20+C21+C22+C23+C24+C25+C26+C27</f>
        <v>7737</v>
      </c>
      <c r="D28" s="77">
        <f t="shared" ref="D28:I28" si="0">D8+D9+D10+D11+D12+D13+D14+D15+D16+D17+D18+D20+D21+D22+D23+D24+D25+D26+D27</f>
        <v>559</v>
      </c>
      <c r="E28" s="77">
        <f t="shared" si="0"/>
        <v>146</v>
      </c>
      <c r="F28" s="77">
        <f t="shared" si="0"/>
        <v>271</v>
      </c>
      <c r="G28" s="77">
        <f t="shared" si="0"/>
        <v>56</v>
      </c>
      <c r="H28" s="77">
        <f t="shared" si="0"/>
        <v>0</v>
      </c>
      <c r="I28" s="77">
        <f t="shared" si="0"/>
        <v>0</v>
      </c>
      <c r="J28" s="2"/>
      <c r="K28" s="2"/>
      <c r="L28" s="2"/>
      <c r="M28" s="2"/>
      <c r="N28" s="2"/>
      <c r="O28" s="2"/>
      <c r="P28" s="2"/>
      <c r="Q28" s="2"/>
      <c r="R28" s="2"/>
      <c r="S28" s="2"/>
      <c r="T28" s="2"/>
      <c r="U28" s="2"/>
      <c r="V28" s="2"/>
    </row>
    <row r="29" spans="1:22" ht="46.5" customHeight="1" thickBot="1" x14ac:dyDescent="0.25">
      <c r="A29" s="422" t="s">
        <v>143</v>
      </c>
      <c r="B29" s="416"/>
      <c r="C29" s="416"/>
      <c r="D29" s="416"/>
      <c r="E29" s="416"/>
      <c r="F29" s="416"/>
      <c r="G29" s="416"/>
      <c r="H29" s="416"/>
      <c r="I29" s="417"/>
    </row>
    <row r="30" spans="1:22" ht="51.75" customHeight="1" x14ac:dyDescent="0.2">
      <c r="A30" s="80">
        <v>4</v>
      </c>
      <c r="B30" s="83" t="s">
        <v>38</v>
      </c>
      <c r="C30" s="83">
        <v>17</v>
      </c>
      <c r="D30" s="83">
        <v>0</v>
      </c>
      <c r="E30" s="83">
        <v>0</v>
      </c>
      <c r="F30" s="83">
        <v>7</v>
      </c>
      <c r="G30" s="125">
        <v>0</v>
      </c>
      <c r="H30" s="44">
        <v>0</v>
      </c>
      <c r="I30" s="44">
        <v>0</v>
      </c>
    </row>
    <row r="31" spans="1:22" ht="75" customHeight="1" x14ac:dyDescent="0.2">
      <c r="A31" s="81">
        <v>30</v>
      </c>
      <c r="B31" s="23" t="s">
        <v>42</v>
      </c>
      <c r="C31" s="23">
        <v>164</v>
      </c>
      <c r="D31" s="81">
        <v>0</v>
      </c>
      <c r="E31" s="23">
        <v>1</v>
      </c>
      <c r="F31" s="23">
        <v>61</v>
      </c>
      <c r="G31" s="200">
        <v>4</v>
      </c>
      <c r="H31" s="22">
        <v>0</v>
      </c>
      <c r="I31" s="22">
        <v>0</v>
      </c>
    </row>
    <row r="32" spans="1:22" ht="75.75" customHeight="1" x14ac:dyDescent="0.2">
      <c r="A32" s="81">
        <v>36</v>
      </c>
      <c r="B32" s="23" t="s">
        <v>244</v>
      </c>
      <c r="C32" s="23">
        <v>4</v>
      </c>
      <c r="D32" s="23">
        <v>0</v>
      </c>
      <c r="E32" s="23">
        <v>0</v>
      </c>
      <c r="F32" s="23">
        <v>0</v>
      </c>
      <c r="G32" s="22">
        <v>0</v>
      </c>
      <c r="H32" s="22">
        <v>0</v>
      </c>
      <c r="I32" s="22">
        <v>0</v>
      </c>
    </row>
    <row r="33" spans="1:22" ht="41.25" customHeight="1" thickBot="1" x14ac:dyDescent="0.25">
      <c r="A33" s="82">
        <v>63</v>
      </c>
      <c r="B33" s="48" t="s">
        <v>43</v>
      </c>
      <c r="C33" s="48">
        <v>0</v>
      </c>
      <c r="D33" s="48">
        <v>0</v>
      </c>
      <c r="E33" s="48">
        <v>0</v>
      </c>
      <c r="F33" s="48">
        <v>0</v>
      </c>
      <c r="G33" s="25">
        <v>0</v>
      </c>
      <c r="H33" s="25">
        <v>0</v>
      </c>
      <c r="I33" s="25">
        <v>0</v>
      </c>
    </row>
    <row r="34" spans="1:22" ht="45.75" customHeight="1" thickBot="1" x14ac:dyDescent="0.25">
      <c r="A34" s="446" t="s">
        <v>144</v>
      </c>
      <c r="B34" s="447"/>
      <c r="C34" s="447"/>
      <c r="D34" s="447"/>
      <c r="E34" s="447"/>
      <c r="F34" s="447"/>
      <c r="G34" s="447"/>
      <c r="H34" s="447"/>
      <c r="I34" s="448"/>
    </row>
    <row r="35" spans="1:22" ht="36.75" customHeight="1" x14ac:dyDescent="0.2">
      <c r="A35" s="78">
        <v>32</v>
      </c>
      <c r="B35" s="78" t="s">
        <v>83</v>
      </c>
      <c r="C35" s="78">
        <v>11</v>
      </c>
      <c r="D35" s="78">
        <v>1</v>
      </c>
      <c r="E35" s="78">
        <v>1</v>
      </c>
      <c r="F35" s="78">
        <v>6</v>
      </c>
      <c r="G35" s="78">
        <v>0</v>
      </c>
      <c r="H35" s="78">
        <v>0</v>
      </c>
      <c r="I35" s="78">
        <v>0</v>
      </c>
    </row>
    <row r="36" spans="1:22" ht="45.75" customHeight="1" x14ac:dyDescent="0.2">
      <c r="A36" s="21">
        <v>63</v>
      </c>
      <c r="B36" s="21" t="s">
        <v>86</v>
      </c>
      <c r="C36" s="21">
        <v>60</v>
      </c>
      <c r="D36" s="21">
        <v>9</v>
      </c>
      <c r="E36" s="21">
        <v>4</v>
      </c>
      <c r="F36" s="21">
        <v>18</v>
      </c>
      <c r="G36" s="21">
        <v>0</v>
      </c>
      <c r="H36" s="21">
        <v>0</v>
      </c>
      <c r="I36" s="21">
        <v>0</v>
      </c>
    </row>
    <row r="37" spans="1:22" ht="76.5" customHeight="1" x14ac:dyDescent="0.2">
      <c r="A37" s="21">
        <v>81</v>
      </c>
      <c r="B37" s="21" t="s">
        <v>142</v>
      </c>
      <c r="C37" s="21">
        <v>3</v>
      </c>
      <c r="D37" s="21">
        <v>0</v>
      </c>
      <c r="E37" s="21">
        <v>0</v>
      </c>
      <c r="F37" s="21">
        <v>0</v>
      </c>
      <c r="G37" s="21">
        <v>0</v>
      </c>
      <c r="H37" s="21">
        <v>0</v>
      </c>
      <c r="I37" s="21">
        <v>0</v>
      </c>
    </row>
    <row r="38" spans="1:22" ht="100.5" customHeight="1" x14ac:dyDescent="0.2">
      <c r="A38" s="21">
        <v>114</v>
      </c>
      <c r="B38" s="21" t="s">
        <v>50</v>
      </c>
      <c r="C38" s="21">
        <v>1067</v>
      </c>
      <c r="D38" s="21">
        <v>249</v>
      </c>
      <c r="E38" s="21">
        <v>19</v>
      </c>
      <c r="F38" s="21">
        <v>46</v>
      </c>
      <c r="G38" s="21">
        <v>0</v>
      </c>
      <c r="H38" s="21">
        <v>0</v>
      </c>
      <c r="I38" s="21">
        <v>0</v>
      </c>
    </row>
    <row r="39" spans="1:22" ht="63.75" customHeight="1" x14ac:dyDescent="0.2">
      <c r="A39" s="21">
        <v>115</v>
      </c>
      <c r="B39" s="21" t="s">
        <v>70</v>
      </c>
      <c r="C39" s="21">
        <v>56</v>
      </c>
      <c r="D39" s="21">
        <v>1</v>
      </c>
      <c r="E39" s="21">
        <v>0</v>
      </c>
      <c r="F39" s="21">
        <v>0</v>
      </c>
      <c r="G39" s="21">
        <v>0</v>
      </c>
      <c r="H39" s="21">
        <v>0</v>
      </c>
      <c r="I39" s="21">
        <v>0</v>
      </c>
    </row>
    <row r="40" spans="1:22" ht="61.5" customHeight="1" x14ac:dyDescent="0.2">
      <c r="A40" s="21">
        <v>121</v>
      </c>
      <c r="B40" s="21" t="s">
        <v>53</v>
      </c>
      <c r="C40" s="21">
        <v>9</v>
      </c>
      <c r="D40" s="21">
        <v>0</v>
      </c>
      <c r="E40" s="21">
        <v>0</v>
      </c>
      <c r="F40" s="21">
        <v>5</v>
      </c>
      <c r="G40" s="21">
        <v>0</v>
      </c>
      <c r="H40" s="21">
        <v>0</v>
      </c>
      <c r="I40" s="21">
        <v>0</v>
      </c>
    </row>
    <row r="41" spans="1:22" ht="45.75" customHeight="1" thickBot="1" x14ac:dyDescent="0.25">
      <c r="A41" s="76">
        <v>144</v>
      </c>
      <c r="B41" s="86" t="s">
        <v>54</v>
      </c>
      <c r="C41" s="86">
        <v>870</v>
      </c>
      <c r="D41" s="86">
        <v>3</v>
      </c>
      <c r="E41" s="86">
        <v>46</v>
      </c>
      <c r="F41" s="86">
        <v>3</v>
      </c>
      <c r="G41" s="25">
        <v>0</v>
      </c>
      <c r="H41" s="25">
        <v>0</v>
      </c>
      <c r="I41" s="25">
        <v>0</v>
      </c>
    </row>
    <row r="42" spans="1:22" ht="51" customHeight="1" thickBot="1" x14ac:dyDescent="0.25">
      <c r="A42" s="77" t="s">
        <v>87</v>
      </c>
      <c r="B42" s="89"/>
      <c r="C42" s="89">
        <f>C30+C31+C32+C33+C35+C36+C37+C38+C39+C40+C41</f>
        <v>2261</v>
      </c>
      <c r="D42" s="89">
        <f t="shared" ref="D42:I42" si="1">D30+D31+D32+D33+D35+D36+D37+D38+D39+D40+D41</f>
        <v>263</v>
      </c>
      <c r="E42" s="89">
        <f t="shared" si="1"/>
        <v>71</v>
      </c>
      <c r="F42" s="89">
        <f t="shared" si="1"/>
        <v>146</v>
      </c>
      <c r="G42" s="89">
        <f t="shared" si="1"/>
        <v>4</v>
      </c>
      <c r="H42" s="89">
        <f t="shared" si="1"/>
        <v>0</v>
      </c>
      <c r="I42" s="90">
        <f t="shared" si="1"/>
        <v>0</v>
      </c>
    </row>
    <row r="43" spans="1:22" ht="43.5" customHeight="1" thickBot="1" x14ac:dyDescent="0.25">
      <c r="A43" s="422" t="s">
        <v>126</v>
      </c>
      <c r="B43" s="416"/>
      <c r="C43" s="416"/>
      <c r="D43" s="416"/>
      <c r="E43" s="416"/>
      <c r="F43" s="416"/>
      <c r="G43" s="416"/>
      <c r="H43" s="416"/>
      <c r="I43" s="417"/>
    </row>
    <row r="44" spans="1:22" ht="63" customHeight="1" x14ac:dyDescent="0.2">
      <c r="A44" s="80">
        <v>30</v>
      </c>
      <c r="B44" s="83" t="s">
        <v>42</v>
      </c>
      <c r="C44" s="83">
        <v>189</v>
      </c>
      <c r="D44" s="83">
        <v>0</v>
      </c>
      <c r="E44" s="83">
        <v>51</v>
      </c>
      <c r="F44" s="83">
        <v>248</v>
      </c>
      <c r="G44" s="16">
        <v>0</v>
      </c>
      <c r="H44" s="16">
        <v>0</v>
      </c>
      <c r="I44" s="16">
        <v>0</v>
      </c>
      <c r="J44" s="1"/>
      <c r="K44" s="1"/>
      <c r="L44" s="1"/>
      <c r="M44" s="1"/>
      <c r="N44" s="1"/>
      <c r="O44" s="1"/>
      <c r="P44" s="1"/>
      <c r="Q44" s="1"/>
      <c r="R44" s="1"/>
      <c r="S44" s="1"/>
      <c r="T44" s="1"/>
      <c r="U44" s="1"/>
      <c r="V44" s="1"/>
    </row>
    <row r="45" spans="1:22" ht="76.5" customHeight="1" x14ac:dyDescent="0.2">
      <c r="A45" s="81">
        <v>36</v>
      </c>
      <c r="B45" s="23" t="s">
        <v>191</v>
      </c>
      <c r="C45" s="23">
        <v>0</v>
      </c>
      <c r="D45" s="23">
        <v>0</v>
      </c>
      <c r="E45" s="23">
        <v>0</v>
      </c>
      <c r="F45" s="23">
        <v>0</v>
      </c>
      <c r="G45" s="19">
        <v>0</v>
      </c>
      <c r="H45" s="19">
        <v>0</v>
      </c>
      <c r="I45" s="19">
        <v>0</v>
      </c>
      <c r="J45" s="1"/>
      <c r="K45" s="1"/>
      <c r="L45" s="1"/>
      <c r="M45" s="1"/>
      <c r="N45" s="1"/>
      <c r="O45" s="1"/>
      <c r="P45" s="1"/>
      <c r="Q45" s="1"/>
      <c r="R45" s="1"/>
      <c r="S45" s="1"/>
      <c r="T45" s="1"/>
      <c r="U45" s="1"/>
      <c r="V45" s="1"/>
    </row>
    <row r="46" spans="1:22" ht="41.25" customHeight="1" x14ac:dyDescent="0.2">
      <c r="A46" s="81">
        <v>63</v>
      </c>
      <c r="B46" s="23" t="s">
        <v>43</v>
      </c>
      <c r="C46" s="23">
        <v>3</v>
      </c>
      <c r="D46" s="23">
        <v>0</v>
      </c>
      <c r="E46" s="23">
        <v>0</v>
      </c>
      <c r="F46" s="23">
        <v>2</v>
      </c>
      <c r="G46" s="19">
        <v>0</v>
      </c>
      <c r="H46" s="19">
        <v>0</v>
      </c>
      <c r="I46" s="19">
        <v>0</v>
      </c>
      <c r="J46" s="1"/>
      <c r="K46" s="1"/>
      <c r="L46" s="1"/>
      <c r="M46" s="1"/>
      <c r="N46" s="1"/>
      <c r="O46" s="1"/>
      <c r="P46" s="1"/>
      <c r="Q46" s="1"/>
      <c r="R46" s="1"/>
      <c r="S46" s="1"/>
      <c r="T46" s="1"/>
      <c r="U46" s="1"/>
      <c r="V46" s="1"/>
    </row>
    <row r="47" spans="1:22" ht="75.75" customHeight="1" x14ac:dyDescent="0.2">
      <c r="A47" s="81">
        <v>113</v>
      </c>
      <c r="B47" s="23" t="s">
        <v>67</v>
      </c>
      <c r="C47" s="23">
        <v>0</v>
      </c>
      <c r="D47" s="23">
        <v>0</v>
      </c>
      <c r="E47" s="23">
        <v>0</v>
      </c>
      <c r="F47" s="23">
        <v>0</v>
      </c>
      <c r="G47" s="19">
        <v>0</v>
      </c>
      <c r="H47" s="19">
        <v>0</v>
      </c>
      <c r="I47" s="19">
        <v>0</v>
      </c>
      <c r="J47" s="1"/>
      <c r="K47" s="1"/>
      <c r="L47" s="1"/>
      <c r="M47" s="1"/>
      <c r="N47" s="1"/>
      <c r="O47" s="1"/>
      <c r="P47" s="1"/>
      <c r="Q47" s="1"/>
      <c r="R47" s="1"/>
      <c r="S47" s="1"/>
      <c r="T47" s="1"/>
      <c r="U47" s="1"/>
      <c r="V47" s="1"/>
    </row>
    <row r="48" spans="1:22" ht="93.75" customHeight="1" x14ac:dyDescent="0.2">
      <c r="A48" s="81">
        <v>114</v>
      </c>
      <c r="B48" s="23" t="s">
        <v>50</v>
      </c>
      <c r="C48" s="23">
        <v>12</v>
      </c>
      <c r="D48" s="23">
        <v>0</v>
      </c>
      <c r="E48" s="23">
        <v>0</v>
      </c>
      <c r="F48" s="23">
        <v>0</v>
      </c>
      <c r="G48" s="19">
        <v>0</v>
      </c>
      <c r="H48" s="19">
        <v>0</v>
      </c>
      <c r="I48" s="19">
        <v>0</v>
      </c>
      <c r="J48" s="1"/>
      <c r="K48" s="1"/>
      <c r="L48" s="1"/>
      <c r="M48" s="1"/>
      <c r="N48" s="1"/>
      <c r="O48" s="1"/>
      <c r="P48" s="1"/>
      <c r="Q48" s="1"/>
      <c r="R48" s="1"/>
      <c r="S48" s="1"/>
      <c r="T48" s="1"/>
      <c r="U48" s="1"/>
      <c r="V48" s="1"/>
    </row>
    <row r="49" spans="1:22" ht="59.25" customHeight="1" thickBot="1" x14ac:dyDescent="0.25">
      <c r="A49" s="84">
        <v>115</v>
      </c>
      <c r="B49" s="48" t="s">
        <v>190</v>
      </c>
      <c r="C49" s="48">
        <v>0</v>
      </c>
      <c r="D49" s="48">
        <v>0</v>
      </c>
      <c r="E49" s="48">
        <v>0</v>
      </c>
      <c r="F49" s="48">
        <v>0</v>
      </c>
      <c r="G49" s="86">
        <v>0</v>
      </c>
      <c r="H49" s="86">
        <v>0</v>
      </c>
      <c r="I49" s="86">
        <v>0</v>
      </c>
      <c r="J49" s="1"/>
      <c r="K49" s="1"/>
      <c r="L49" s="1"/>
      <c r="M49" s="1"/>
      <c r="N49" s="1"/>
      <c r="O49" s="1"/>
      <c r="P49" s="1"/>
      <c r="Q49" s="1"/>
      <c r="R49" s="1"/>
      <c r="S49" s="1"/>
      <c r="T49" s="1"/>
      <c r="U49" s="1"/>
      <c r="V49" s="1"/>
    </row>
    <row r="50" spans="1:22" ht="39.75" customHeight="1" thickBot="1" x14ac:dyDescent="0.25">
      <c r="A50" s="423" t="s">
        <v>127</v>
      </c>
      <c r="B50" s="424"/>
      <c r="C50" s="424"/>
      <c r="D50" s="424"/>
      <c r="E50" s="424"/>
      <c r="F50" s="424"/>
      <c r="G50" s="424"/>
      <c r="H50" s="424"/>
      <c r="I50" s="425"/>
      <c r="J50" s="1"/>
      <c r="K50" s="1"/>
      <c r="L50" s="1"/>
      <c r="M50" s="1"/>
      <c r="N50" s="1"/>
      <c r="O50" s="1"/>
      <c r="P50" s="1"/>
      <c r="Q50" s="1"/>
      <c r="R50" s="1"/>
      <c r="S50" s="1"/>
      <c r="T50" s="1"/>
      <c r="U50" s="1"/>
      <c r="V50" s="1"/>
    </row>
    <row r="51" spans="1:22" ht="39.75" customHeight="1" x14ac:dyDescent="0.2">
      <c r="A51" s="95">
        <v>32</v>
      </c>
      <c r="B51" s="95" t="s">
        <v>83</v>
      </c>
      <c r="C51" s="95">
        <v>211</v>
      </c>
      <c r="D51" s="95">
        <v>4</v>
      </c>
      <c r="E51" s="95">
        <v>0</v>
      </c>
      <c r="F51" s="95">
        <v>42</v>
      </c>
      <c r="G51" s="213">
        <v>0</v>
      </c>
      <c r="H51" s="213">
        <v>0</v>
      </c>
      <c r="I51" s="213">
        <v>0</v>
      </c>
      <c r="J51" s="1"/>
      <c r="K51" s="1"/>
      <c r="L51" s="1"/>
      <c r="M51" s="1"/>
      <c r="N51" s="1"/>
      <c r="O51" s="1"/>
      <c r="P51" s="1"/>
      <c r="Q51" s="1"/>
      <c r="R51" s="1"/>
      <c r="S51" s="1"/>
      <c r="T51" s="1"/>
      <c r="U51" s="1"/>
      <c r="V51" s="1"/>
    </row>
    <row r="52" spans="1:22" ht="75.75" customHeight="1" x14ac:dyDescent="0.2">
      <c r="A52" s="60">
        <v>36</v>
      </c>
      <c r="B52" s="60" t="s">
        <v>191</v>
      </c>
      <c r="C52" s="60">
        <v>3</v>
      </c>
      <c r="D52" s="60">
        <v>0</v>
      </c>
      <c r="E52" s="60">
        <v>1</v>
      </c>
      <c r="F52" s="60">
        <v>1</v>
      </c>
      <c r="G52" s="60">
        <v>0</v>
      </c>
      <c r="H52" s="60">
        <v>0</v>
      </c>
      <c r="I52" s="60">
        <v>0</v>
      </c>
      <c r="J52" s="1"/>
      <c r="K52" s="1"/>
      <c r="L52" s="1"/>
      <c r="M52" s="1"/>
      <c r="N52" s="1"/>
      <c r="O52" s="1"/>
      <c r="P52" s="1"/>
      <c r="Q52" s="1"/>
      <c r="R52" s="1"/>
      <c r="S52" s="1"/>
      <c r="T52" s="1"/>
      <c r="U52" s="1"/>
      <c r="V52" s="1"/>
    </row>
    <row r="53" spans="1:22" ht="42" customHeight="1" x14ac:dyDescent="0.2">
      <c r="A53" s="60">
        <v>63</v>
      </c>
      <c r="B53" s="60" t="s">
        <v>86</v>
      </c>
      <c r="C53" s="60">
        <v>188</v>
      </c>
      <c r="D53" s="60">
        <v>12</v>
      </c>
      <c r="E53" s="60">
        <v>5</v>
      </c>
      <c r="F53" s="60">
        <v>20</v>
      </c>
      <c r="G53" s="60">
        <v>0</v>
      </c>
      <c r="H53" s="60">
        <v>0</v>
      </c>
      <c r="I53" s="60">
        <v>0</v>
      </c>
      <c r="J53" s="1"/>
      <c r="K53" s="1"/>
      <c r="L53" s="1"/>
      <c r="M53" s="1"/>
      <c r="N53" s="1"/>
      <c r="O53" s="1"/>
      <c r="P53" s="1"/>
      <c r="Q53" s="1"/>
      <c r="R53" s="1"/>
      <c r="S53" s="1"/>
      <c r="T53" s="1"/>
      <c r="U53" s="1"/>
      <c r="V53" s="1"/>
    </row>
    <row r="54" spans="1:22" ht="75.75" customHeight="1" x14ac:dyDescent="0.2">
      <c r="A54" s="60">
        <v>113</v>
      </c>
      <c r="B54" s="60" t="s">
        <v>67</v>
      </c>
      <c r="C54" s="60">
        <v>6</v>
      </c>
      <c r="D54" s="60">
        <v>0</v>
      </c>
      <c r="E54" s="60">
        <v>0</v>
      </c>
      <c r="F54" s="60">
        <v>0</v>
      </c>
      <c r="G54" s="60">
        <v>0</v>
      </c>
      <c r="H54" s="60">
        <v>0</v>
      </c>
      <c r="I54" s="60">
        <v>0</v>
      </c>
      <c r="J54" s="1"/>
      <c r="K54" s="1"/>
      <c r="L54" s="1"/>
      <c r="M54" s="1"/>
      <c r="N54" s="1"/>
      <c r="O54" s="1"/>
      <c r="P54" s="1"/>
      <c r="Q54" s="1"/>
      <c r="R54" s="1"/>
      <c r="S54" s="1"/>
      <c r="T54" s="1"/>
      <c r="U54" s="1"/>
      <c r="V54" s="1"/>
    </row>
    <row r="55" spans="1:22" ht="93.75" customHeight="1" x14ac:dyDescent="0.2">
      <c r="A55" s="60">
        <v>114</v>
      </c>
      <c r="B55" s="60" t="s">
        <v>50</v>
      </c>
      <c r="C55" s="60">
        <v>7129</v>
      </c>
      <c r="D55" s="60">
        <v>605</v>
      </c>
      <c r="E55" s="60">
        <v>53</v>
      </c>
      <c r="F55" s="60">
        <v>344</v>
      </c>
      <c r="G55" s="60">
        <v>0</v>
      </c>
      <c r="H55" s="60">
        <v>0</v>
      </c>
      <c r="I55" s="60">
        <v>0</v>
      </c>
      <c r="J55" s="1"/>
      <c r="K55" s="1"/>
      <c r="L55" s="1"/>
      <c r="M55" s="1"/>
      <c r="N55" s="1"/>
      <c r="O55" s="1"/>
      <c r="P55" s="1"/>
      <c r="Q55" s="1"/>
      <c r="R55" s="1"/>
      <c r="S55" s="1"/>
      <c r="T55" s="1"/>
      <c r="U55" s="1"/>
      <c r="V55" s="1"/>
    </row>
    <row r="56" spans="1:22" ht="81" customHeight="1" x14ac:dyDescent="0.2">
      <c r="A56" s="60">
        <v>115</v>
      </c>
      <c r="B56" s="19" t="s">
        <v>70</v>
      </c>
      <c r="C56" s="19">
        <v>121</v>
      </c>
      <c r="D56" s="19">
        <v>2</v>
      </c>
      <c r="E56" s="19">
        <v>2</v>
      </c>
      <c r="F56" s="19">
        <v>20</v>
      </c>
      <c r="G56" s="19">
        <v>0</v>
      </c>
      <c r="H56" s="19">
        <v>0</v>
      </c>
      <c r="I56" s="19">
        <v>0</v>
      </c>
      <c r="J56" s="1"/>
      <c r="K56" s="1"/>
      <c r="L56" s="1"/>
      <c r="M56" s="1"/>
      <c r="N56" s="1"/>
      <c r="O56" s="1"/>
      <c r="P56" s="1"/>
      <c r="Q56" s="1"/>
      <c r="R56" s="1"/>
      <c r="S56" s="1"/>
      <c r="T56" s="1"/>
      <c r="U56" s="1"/>
      <c r="V56" s="1"/>
    </row>
    <row r="57" spans="1:22" ht="104.25" customHeight="1" x14ac:dyDescent="0.2">
      <c r="A57" s="60">
        <v>120</v>
      </c>
      <c r="B57" s="19" t="s">
        <v>6</v>
      </c>
      <c r="C57" s="19">
        <v>1</v>
      </c>
      <c r="D57" s="19">
        <v>0</v>
      </c>
      <c r="E57" s="19">
        <v>0</v>
      </c>
      <c r="F57" s="19">
        <v>0</v>
      </c>
      <c r="G57" s="19">
        <v>0</v>
      </c>
      <c r="H57" s="19">
        <v>0</v>
      </c>
      <c r="I57" s="19">
        <v>0</v>
      </c>
      <c r="J57" s="1"/>
      <c r="K57" s="1"/>
      <c r="L57" s="1"/>
      <c r="M57" s="1"/>
      <c r="N57" s="1"/>
      <c r="O57" s="1"/>
      <c r="P57" s="1"/>
      <c r="Q57" s="1"/>
      <c r="R57" s="1"/>
      <c r="S57" s="1"/>
      <c r="T57" s="1"/>
      <c r="U57" s="1"/>
      <c r="V57" s="1"/>
    </row>
    <row r="58" spans="1:22" ht="67.5" customHeight="1" x14ac:dyDescent="0.2">
      <c r="A58" s="60">
        <v>121</v>
      </c>
      <c r="B58" s="19" t="s">
        <v>53</v>
      </c>
      <c r="C58" s="19">
        <v>46</v>
      </c>
      <c r="D58" s="19">
        <v>0</v>
      </c>
      <c r="E58" s="19">
        <v>0</v>
      </c>
      <c r="F58" s="19">
        <v>7</v>
      </c>
      <c r="G58" s="19">
        <v>0</v>
      </c>
      <c r="H58" s="19">
        <v>0</v>
      </c>
      <c r="I58" s="19">
        <v>0</v>
      </c>
      <c r="J58" s="1"/>
      <c r="K58" s="1"/>
      <c r="L58" s="1"/>
      <c r="M58" s="1"/>
      <c r="N58" s="1"/>
      <c r="O58" s="1"/>
      <c r="P58" s="1"/>
      <c r="Q58" s="1"/>
      <c r="R58" s="1"/>
      <c r="S58" s="1"/>
      <c r="T58" s="1"/>
      <c r="U58" s="1"/>
      <c r="V58" s="1"/>
    </row>
    <row r="59" spans="1:22" ht="51" customHeight="1" thickBot="1" x14ac:dyDescent="0.25">
      <c r="A59" s="58">
        <v>144</v>
      </c>
      <c r="B59" s="86" t="s">
        <v>54</v>
      </c>
      <c r="C59" s="86">
        <v>686</v>
      </c>
      <c r="D59" s="86">
        <v>0</v>
      </c>
      <c r="E59" s="86">
        <v>4</v>
      </c>
      <c r="F59" s="86">
        <v>1</v>
      </c>
      <c r="G59" s="86">
        <v>0</v>
      </c>
      <c r="H59" s="86">
        <v>0</v>
      </c>
      <c r="I59" s="86">
        <v>0</v>
      </c>
      <c r="J59" s="1"/>
      <c r="K59" s="1"/>
      <c r="L59" s="1"/>
      <c r="M59" s="1"/>
      <c r="N59" s="1"/>
      <c r="O59" s="1"/>
      <c r="P59" s="1"/>
      <c r="Q59" s="1"/>
      <c r="R59" s="1"/>
      <c r="S59" s="1"/>
      <c r="T59" s="1"/>
      <c r="U59" s="1"/>
      <c r="V59" s="1"/>
    </row>
    <row r="60" spans="1:22" ht="39.75" customHeight="1" thickBot="1" x14ac:dyDescent="0.25">
      <c r="A60" s="74" t="s">
        <v>87</v>
      </c>
      <c r="B60" s="89"/>
      <c r="C60" s="89">
        <f>C44+C45+C46+C47+C48+C49+C51+C52+C53+C54+C55+C56+C57+C58+C59</f>
        <v>8595</v>
      </c>
      <c r="D60" s="89">
        <f t="shared" ref="D60:I60" si="2">D44+D45+D46+D47+D48+D49+D51+D52+D53+D54+D55+D56+D57+D58+D59</f>
        <v>623</v>
      </c>
      <c r="E60" s="89">
        <f t="shared" si="2"/>
        <v>116</v>
      </c>
      <c r="F60" s="89">
        <f t="shared" si="2"/>
        <v>685</v>
      </c>
      <c r="G60" s="89">
        <f t="shared" si="2"/>
        <v>0</v>
      </c>
      <c r="H60" s="89">
        <f t="shared" si="2"/>
        <v>0</v>
      </c>
      <c r="I60" s="90">
        <f t="shared" si="2"/>
        <v>0</v>
      </c>
      <c r="J60" s="1"/>
      <c r="K60" s="1"/>
      <c r="L60" s="1"/>
      <c r="M60" s="1"/>
      <c r="N60" s="1"/>
      <c r="O60" s="1"/>
      <c r="P60" s="1"/>
      <c r="Q60" s="1"/>
      <c r="R60" s="1"/>
      <c r="S60" s="1"/>
      <c r="T60" s="1"/>
      <c r="U60" s="1"/>
      <c r="V60" s="1"/>
    </row>
    <row r="61" spans="1:22" ht="43.5" customHeight="1" thickBot="1" x14ac:dyDescent="0.25">
      <c r="A61" s="422" t="s">
        <v>253</v>
      </c>
      <c r="B61" s="416"/>
      <c r="C61" s="416"/>
      <c r="D61" s="416"/>
      <c r="E61" s="416"/>
      <c r="F61" s="416"/>
      <c r="G61" s="416"/>
      <c r="H61" s="416"/>
      <c r="I61" s="417"/>
    </row>
    <row r="62" spans="1:22" ht="73.5" customHeight="1" x14ac:dyDescent="0.2">
      <c r="A62" s="80">
        <v>30</v>
      </c>
      <c r="B62" s="83" t="s">
        <v>42</v>
      </c>
      <c r="C62" s="83">
        <v>0</v>
      </c>
      <c r="D62" s="83">
        <v>0</v>
      </c>
      <c r="E62" s="83">
        <v>3</v>
      </c>
      <c r="F62" s="83">
        <v>3</v>
      </c>
      <c r="G62" s="16">
        <v>12</v>
      </c>
      <c r="H62" s="16">
        <v>0</v>
      </c>
      <c r="I62" s="16">
        <v>0</v>
      </c>
      <c r="J62" s="1"/>
      <c r="K62" s="1"/>
      <c r="L62" s="1"/>
      <c r="M62" s="1"/>
      <c r="N62" s="1"/>
      <c r="O62" s="1"/>
      <c r="P62" s="1"/>
      <c r="Q62" s="1"/>
      <c r="R62" s="1"/>
      <c r="S62" s="1"/>
      <c r="T62" s="1"/>
      <c r="U62" s="1"/>
      <c r="V62" s="1"/>
    </row>
    <row r="63" spans="1:22" ht="81" customHeight="1" x14ac:dyDescent="0.2">
      <c r="A63" s="81">
        <v>36</v>
      </c>
      <c r="B63" s="23" t="s">
        <v>191</v>
      </c>
      <c r="C63" s="23">
        <v>2</v>
      </c>
      <c r="D63" s="23">
        <v>0</v>
      </c>
      <c r="E63" s="23">
        <v>0</v>
      </c>
      <c r="F63" s="23">
        <v>0</v>
      </c>
      <c r="G63" s="19">
        <v>0</v>
      </c>
      <c r="H63" s="19">
        <v>0</v>
      </c>
      <c r="I63" s="19">
        <v>0</v>
      </c>
      <c r="J63" s="1"/>
      <c r="K63" s="1"/>
      <c r="L63" s="1"/>
      <c r="M63" s="1"/>
      <c r="N63" s="1"/>
      <c r="O63" s="1"/>
      <c r="P63" s="1"/>
      <c r="Q63" s="1"/>
      <c r="R63" s="1"/>
      <c r="S63" s="1"/>
      <c r="T63" s="1"/>
      <c r="U63" s="1"/>
      <c r="V63" s="1"/>
    </row>
    <row r="64" spans="1:22" ht="105.75" customHeight="1" x14ac:dyDescent="0.2">
      <c r="A64" s="81">
        <v>57</v>
      </c>
      <c r="B64" s="85" t="s">
        <v>40</v>
      </c>
      <c r="C64" s="23">
        <v>2</v>
      </c>
      <c r="D64" s="23">
        <v>0</v>
      </c>
      <c r="E64" s="23">
        <v>0</v>
      </c>
      <c r="F64" s="23">
        <v>1</v>
      </c>
      <c r="G64" s="19">
        <v>0</v>
      </c>
      <c r="H64" s="19">
        <v>0</v>
      </c>
      <c r="I64" s="19">
        <v>0</v>
      </c>
      <c r="J64" s="1"/>
      <c r="K64" s="1"/>
      <c r="L64" s="1"/>
      <c r="M64" s="1"/>
      <c r="N64" s="1"/>
      <c r="O64" s="1"/>
      <c r="P64" s="1"/>
      <c r="Q64" s="1"/>
      <c r="R64" s="1"/>
      <c r="S64" s="1"/>
      <c r="T64" s="1"/>
      <c r="U64" s="1"/>
      <c r="V64" s="1"/>
    </row>
    <row r="65" spans="1:22" ht="144.75" customHeight="1" x14ac:dyDescent="0.2">
      <c r="A65" s="81">
        <v>106</v>
      </c>
      <c r="B65" s="23" t="s">
        <v>192</v>
      </c>
      <c r="C65" s="23">
        <v>2</v>
      </c>
      <c r="D65" s="23">
        <v>0</v>
      </c>
      <c r="E65" s="23">
        <v>0</v>
      </c>
      <c r="F65" s="23">
        <v>1</v>
      </c>
      <c r="G65" s="19">
        <v>0</v>
      </c>
      <c r="H65" s="19">
        <v>0</v>
      </c>
      <c r="I65" s="19">
        <v>0</v>
      </c>
      <c r="J65" s="1"/>
      <c r="K65" s="1"/>
      <c r="L65" s="1"/>
      <c r="M65" s="1"/>
      <c r="N65" s="1"/>
      <c r="O65" s="1"/>
      <c r="P65" s="1"/>
      <c r="Q65" s="1"/>
      <c r="R65" s="1"/>
      <c r="S65" s="1"/>
      <c r="T65" s="1"/>
      <c r="U65" s="1"/>
      <c r="V65" s="1"/>
    </row>
    <row r="66" spans="1:22" ht="95.25" customHeight="1" thickBot="1" x14ac:dyDescent="0.25">
      <c r="A66" s="82">
        <v>114</v>
      </c>
      <c r="B66" s="48" t="s">
        <v>193</v>
      </c>
      <c r="C66" s="48">
        <v>12</v>
      </c>
      <c r="D66" s="48">
        <v>0</v>
      </c>
      <c r="E66" s="48">
        <v>0</v>
      </c>
      <c r="F66" s="48">
        <v>6</v>
      </c>
      <c r="G66" s="86">
        <v>0</v>
      </c>
      <c r="H66" s="86">
        <v>0</v>
      </c>
      <c r="I66" s="86">
        <v>0</v>
      </c>
      <c r="J66" s="1"/>
      <c r="K66" s="1"/>
      <c r="L66" s="1"/>
      <c r="M66" s="1"/>
      <c r="N66" s="1"/>
      <c r="O66" s="1"/>
      <c r="P66" s="1"/>
      <c r="Q66" s="1"/>
      <c r="R66" s="1"/>
      <c r="S66" s="1"/>
      <c r="T66" s="1"/>
      <c r="U66" s="1"/>
      <c r="V66" s="1"/>
    </row>
    <row r="67" spans="1:22" ht="42.75" customHeight="1" thickBot="1" x14ac:dyDescent="0.25">
      <c r="A67" s="449" t="s">
        <v>84</v>
      </c>
      <c r="B67" s="450"/>
      <c r="C67" s="450"/>
      <c r="D67" s="450"/>
      <c r="E67" s="450"/>
      <c r="F67" s="450"/>
      <c r="G67" s="450"/>
      <c r="H67" s="450"/>
      <c r="I67" s="451"/>
      <c r="J67" s="1"/>
      <c r="K67" s="1"/>
      <c r="L67" s="1"/>
      <c r="M67" s="1"/>
      <c r="N67" s="1"/>
      <c r="O67" s="1"/>
      <c r="P67" s="1"/>
      <c r="Q67" s="1"/>
      <c r="R67" s="1"/>
      <c r="S67" s="1"/>
      <c r="T67" s="1"/>
      <c r="U67" s="1"/>
      <c r="V67" s="1"/>
    </row>
    <row r="68" spans="1:22" ht="45" customHeight="1" x14ac:dyDescent="0.2">
      <c r="A68" s="87">
        <v>32</v>
      </c>
      <c r="B68" s="88" t="s">
        <v>83</v>
      </c>
      <c r="C68" s="87">
        <v>9</v>
      </c>
      <c r="D68" s="87">
        <v>0</v>
      </c>
      <c r="E68" s="87">
        <v>0</v>
      </c>
      <c r="F68" s="87">
        <v>1</v>
      </c>
      <c r="G68" s="87">
        <v>0</v>
      </c>
      <c r="H68" s="87">
        <v>0</v>
      </c>
      <c r="I68" s="87">
        <v>0</v>
      </c>
      <c r="J68" s="1"/>
      <c r="K68" s="1"/>
      <c r="L68" s="1"/>
      <c r="M68" s="1"/>
      <c r="N68" s="1"/>
      <c r="O68" s="1"/>
      <c r="P68" s="1"/>
      <c r="Q68" s="1"/>
      <c r="R68" s="1"/>
      <c r="S68" s="1"/>
      <c r="T68" s="1"/>
      <c r="U68" s="1"/>
      <c r="V68" s="1"/>
    </row>
    <row r="69" spans="1:22" ht="47.25" customHeight="1" x14ac:dyDescent="0.2">
      <c r="A69" s="38">
        <v>63</v>
      </c>
      <c r="B69" s="81" t="s">
        <v>43</v>
      </c>
      <c r="C69" s="38">
        <v>3</v>
      </c>
      <c r="D69" s="38">
        <v>5</v>
      </c>
      <c r="E69" s="38">
        <v>2</v>
      </c>
      <c r="F69" s="38">
        <v>0</v>
      </c>
      <c r="G69" s="38">
        <v>0</v>
      </c>
      <c r="H69" s="38">
        <v>0</v>
      </c>
      <c r="I69" s="38">
        <v>0</v>
      </c>
      <c r="J69" s="1"/>
      <c r="K69" s="1"/>
      <c r="L69" s="1"/>
      <c r="M69" s="1"/>
      <c r="N69" s="1"/>
      <c r="O69" s="1"/>
      <c r="P69" s="1"/>
      <c r="Q69" s="1"/>
      <c r="R69" s="1"/>
      <c r="S69" s="1"/>
      <c r="T69" s="1"/>
      <c r="U69" s="1"/>
      <c r="V69" s="1"/>
    </row>
    <row r="70" spans="1:22" ht="99.75" customHeight="1" x14ac:dyDescent="0.2">
      <c r="A70" s="38">
        <v>114</v>
      </c>
      <c r="B70" s="85" t="s">
        <v>50</v>
      </c>
      <c r="C70" s="38">
        <v>279</v>
      </c>
      <c r="D70" s="38">
        <v>113</v>
      </c>
      <c r="E70" s="38">
        <v>28</v>
      </c>
      <c r="F70" s="38">
        <v>8</v>
      </c>
      <c r="G70" s="38">
        <v>0</v>
      </c>
      <c r="H70" s="38">
        <v>0</v>
      </c>
      <c r="I70" s="38">
        <v>0</v>
      </c>
      <c r="J70" s="1"/>
      <c r="K70" s="1"/>
      <c r="L70" s="1"/>
      <c r="M70" s="1"/>
      <c r="N70" s="1"/>
      <c r="O70" s="1"/>
      <c r="P70" s="1"/>
      <c r="Q70" s="1"/>
      <c r="R70" s="1"/>
      <c r="S70" s="1"/>
      <c r="T70" s="1"/>
      <c r="U70" s="1"/>
      <c r="V70" s="1"/>
    </row>
    <row r="71" spans="1:22" ht="57.75" customHeight="1" x14ac:dyDescent="0.2">
      <c r="A71" s="21">
        <v>115</v>
      </c>
      <c r="B71" s="23" t="s">
        <v>190</v>
      </c>
      <c r="C71" s="19">
        <v>2</v>
      </c>
      <c r="D71" s="19">
        <v>0</v>
      </c>
      <c r="E71" s="19">
        <v>0</v>
      </c>
      <c r="F71" s="19">
        <v>0</v>
      </c>
      <c r="G71" s="19">
        <v>0</v>
      </c>
      <c r="H71" s="19">
        <v>0</v>
      </c>
      <c r="I71" s="19">
        <v>0</v>
      </c>
      <c r="J71" s="1"/>
      <c r="K71" s="1"/>
      <c r="L71" s="1"/>
      <c r="M71" s="1"/>
      <c r="N71" s="1"/>
      <c r="O71" s="1"/>
      <c r="P71" s="1"/>
      <c r="Q71" s="1"/>
      <c r="R71" s="1"/>
      <c r="S71" s="1"/>
      <c r="T71" s="1"/>
      <c r="U71" s="1"/>
      <c r="V71" s="1"/>
    </row>
    <row r="72" spans="1:22" ht="54" customHeight="1" thickBot="1" x14ac:dyDescent="0.25">
      <c r="A72" s="76">
        <v>144</v>
      </c>
      <c r="B72" s="117" t="s">
        <v>54</v>
      </c>
      <c r="C72" s="86">
        <v>260</v>
      </c>
      <c r="D72" s="86">
        <v>2</v>
      </c>
      <c r="E72" s="86">
        <v>18</v>
      </c>
      <c r="F72" s="86">
        <v>0</v>
      </c>
      <c r="G72" s="86">
        <v>0</v>
      </c>
      <c r="H72" s="86">
        <v>0</v>
      </c>
      <c r="I72" s="86">
        <v>0</v>
      </c>
      <c r="J72" s="1"/>
      <c r="K72" s="1"/>
      <c r="L72" s="1"/>
      <c r="M72" s="1"/>
      <c r="N72" s="1"/>
      <c r="O72" s="1"/>
      <c r="P72" s="1"/>
      <c r="Q72" s="1"/>
      <c r="R72" s="1"/>
      <c r="S72" s="1"/>
      <c r="T72" s="1"/>
      <c r="U72" s="1"/>
      <c r="V72" s="1"/>
    </row>
    <row r="73" spans="1:22" ht="53.25" customHeight="1" thickBot="1" x14ac:dyDescent="0.25">
      <c r="A73" s="77" t="s">
        <v>87</v>
      </c>
      <c r="B73" s="118"/>
      <c r="C73" s="89">
        <f>C62+C63+C64+C65+C66+C68+C69+C70+C71+C72</f>
        <v>571</v>
      </c>
      <c r="D73" s="89">
        <f t="shared" ref="D73:I73" si="3">D62+D63+D64+D65+D66+D68+D69+D70+D71+D72</f>
        <v>120</v>
      </c>
      <c r="E73" s="89">
        <f t="shared" si="3"/>
        <v>51</v>
      </c>
      <c r="F73" s="89">
        <f t="shared" si="3"/>
        <v>20</v>
      </c>
      <c r="G73" s="89">
        <f t="shared" si="3"/>
        <v>12</v>
      </c>
      <c r="H73" s="89">
        <f t="shared" si="3"/>
        <v>0</v>
      </c>
      <c r="I73" s="90">
        <f t="shared" si="3"/>
        <v>0</v>
      </c>
      <c r="J73" s="1"/>
      <c r="K73" s="1"/>
      <c r="L73" s="1"/>
      <c r="M73" s="1"/>
      <c r="N73" s="1"/>
      <c r="O73" s="1"/>
      <c r="P73" s="1"/>
      <c r="Q73" s="1"/>
      <c r="R73" s="1"/>
      <c r="S73" s="1"/>
      <c r="T73" s="1"/>
      <c r="U73" s="1"/>
      <c r="V73" s="1"/>
    </row>
    <row r="74" spans="1:22" ht="51" customHeight="1" thickBot="1" x14ac:dyDescent="0.25">
      <c r="A74" s="422" t="s">
        <v>254</v>
      </c>
      <c r="B74" s="416"/>
      <c r="C74" s="416"/>
      <c r="D74" s="416"/>
      <c r="E74" s="416"/>
      <c r="F74" s="416"/>
      <c r="G74" s="416"/>
      <c r="H74" s="416"/>
      <c r="I74" s="417"/>
    </row>
    <row r="75" spans="1:22" ht="71.25" customHeight="1" x14ac:dyDescent="0.2">
      <c r="A75" s="80">
        <v>30</v>
      </c>
      <c r="B75" s="190" t="s">
        <v>42</v>
      </c>
      <c r="C75" s="80">
        <v>328</v>
      </c>
      <c r="D75" s="80">
        <v>0</v>
      </c>
      <c r="E75" s="80">
        <v>53</v>
      </c>
      <c r="F75" s="80">
        <v>17</v>
      </c>
      <c r="G75" s="78">
        <v>80</v>
      </c>
      <c r="H75" s="78">
        <v>0</v>
      </c>
      <c r="I75" s="78">
        <v>0</v>
      </c>
      <c r="J75" s="5"/>
      <c r="K75" s="5"/>
      <c r="L75" s="5"/>
      <c r="M75" s="5"/>
      <c r="N75" s="5"/>
      <c r="O75" s="5"/>
      <c r="P75" s="5"/>
      <c r="Q75" s="5"/>
      <c r="R75" s="5"/>
      <c r="S75" s="5"/>
      <c r="T75" s="5"/>
      <c r="U75" s="5"/>
      <c r="V75" s="5"/>
    </row>
    <row r="76" spans="1:22" ht="119.25" customHeight="1" x14ac:dyDescent="0.2">
      <c r="A76" s="81">
        <v>57</v>
      </c>
      <c r="B76" s="191" t="s">
        <v>40</v>
      </c>
      <c r="C76" s="81">
        <v>6</v>
      </c>
      <c r="D76" s="81">
        <v>0</v>
      </c>
      <c r="E76" s="81">
        <v>0</v>
      </c>
      <c r="F76" s="81">
        <v>0</v>
      </c>
      <c r="G76" s="21">
        <v>0</v>
      </c>
      <c r="H76" s="21">
        <v>0</v>
      </c>
      <c r="I76" s="21">
        <v>0</v>
      </c>
      <c r="J76" s="5"/>
      <c r="K76" s="5"/>
      <c r="L76" s="5"/>
      <c r="M76" s="5"/>
      <c r="N76" s="5"/>
      <c r="O76" s="5"/>
      <c r="P76" s="5"/>
      <c r="Q76" s="5"/>
      <c r="R76" s="5"/>
      <c r="S76" s="5"/>
      <c r="T76" s="5"/>
      <c r="U76" s="5"/>
      <c r="V76" s="5"/>
    </row>
    <row r="77" spans="1:22" ht="53.25" customHeight="1" thickBot="1" x14ac:dyDescent="0.25">
      <c r="A77" s="82">
        <v>63</v>
      </c>
      <c r="B77" s="192" t="s">
        <v>43</v>
      </c>
      <c r="C77" s="82">
        <v>16</v>
      </c>
      <c r="D77" s="82">
        <v>81</v>
      </c>
      <c r="E77" s="82">
        <v>0</v>
      </c>
      <c r="F77" s="82">
        <v>4</v>
      </c>
      <c r="G77" s="76">
        <v>0</v>
      </c>
      <c r="H77" s="76">
        <v>0</v>
      </c>
      <c r="I77" s="76">
        <v>0</v>
      </c>
      <c r="J77" s="5"/>
      <c r="K77" s="5"/>
      <c r="L77" s="5"/>
      <c r="M77" s="5"/>
      <c r="N77" s="5"/>
      <c r="O77" s="5"/>
      <c r="P77" s="5"/>
      <c r="Q77" s="5"/>
      <c r="R77" s="5"/>
      <c r="S77" s="5"/>
      <c r="T77" s="5"/>
      <c r="U77" s="5"/>
      <c r="V77" s="5"/>
    </row>
    <row r="78" spans="1:22" ht="56.25" customHeight="1" thickBot="1" x14ac:dyDescent="0.25">
      <c r="A78" s="426" t="s">
        <v>122</v>
      </c>
      <c r="B78" s="427"/>
      <c r="C78" s="427"/>
      <c r="D78" s="427"/>
      <c r="E78" s="427"/>
      <c r="F78" s="427"/>
      <c r="G78" s="427"/>
      <c r="H78" s="427"/>
      <c r="I78" s="428"/>
      <c r="J78" s="5"/>
      <c r="K78" s="5"/>
      <c r="L78" s="5"/>
      <c r="M78" s="5"/>
      <c r="N78" s="5"/>
      <c r="O78" s="5"/>
      <c r="P78" s="5"/>
      <c r="Q78" s="5"/>
      <c r="R78" s="5"/>
      <c r="S78" s="5"/>
      <c r="T78" s="5"/>
      <c r="U78" s="5"/>
      <c r="V78" s="5"/>
    </row>
    <row r="79" spans="1:22" ht="59.25" customHeight="1" x14ac:dyDescent="0.2">
      <c r="A79" s="78">
        <v>32</v>
      </c>
      <c r="B79" s="78" t="s">
        <v>83</v>
      </c>
      <c r="C79" s="78">
        <v>36</v>
      </c>
      <c r="D79" s="78">
        <v>14</v>
      </c>
      <c r="E79" s="78">
        <v>0</v>
      </c>
      <c r="F79" s="78">
        <v>0</v>
      </c>
      <c r="G79" s="78">
        <v>0</v>
      </c>
      <c r="H79" s="78">
        <v>0</v>
      </c>
      <c r="I79" s="78">
        <v>0</v>
      </c>
      <c r="J79" s="5"/>
      <c r="K79" s="5"/>
      <c r="L79" s="5"/>
      <c r="M79" s="5"/>
      <c r="N79" s="5"/>
      <c r="O79" s="5"/>
      <c r="P79" s="5"/>
      <c r="Q79" s="5"/>
      <c r="R79" s="5"/>
      <c r="S79" s="5"/>
      <c r="T79" s="5"/>
      <c r="U79" s="5"/>
      <c r="V79" s="5"/>
    </row>
    <row r="80" spans="1:22" ht="63.75" customHeight="1" x14ac:dyDescent="0.2">
      <c r="A80" s="21">
        <v>47</v>
      </c>
      <c r="B80" s="21" t="s">
        <v>123</v>
      </c>
      <c r="C80" s="21">
        <v>3</v>
      </c>
      <c r="D80" s="21">
        <v>0</v>
      </c>
      <c r="E80" s="21">
        <v>0</v>
      </c>
      <c r="F80" s="21">
        <v>0</v>
      </c>
      <c r="G80" s="21">
        <v>0</v>
      </c>
      <c r="H80" s="21">
        <v>0</v>
      </c>
      <c r="I80" s="21">
        <v>0</v>
      </c>
      <c r="J80" s="5"/>
      <c r="K80" s="5"/>
      <c r="L80" s="5"/>
      <c r="M80" s="5"/>
      <c r="N80" s="5"/>
      <c r="O80" s="5"/>
      <c r="P80" s="5"/>
      <c r="Q80" s="5"/>
      <c r="R80" s="5"/>
      <c r="S80" s="5"/>
      <c r="T80" s="5"/>
      <c r="U80" s="5"/>
      <c r="V80" s="5"/>
    </row>
    <row r="81" spans="1:22" ht="59.25" customHeight="1" x14ac:dyDescent="0.2">
      <c r="A81" s="21">
        <v>63</v>
      </c>
      <c r="B81" s="21" t="s">
        <v>86</v>
      </c>
      <c r="C81" s="21">
        <v>99</v>
      </c>
      <c r="D81" s="21">
        <v>39</v>
      </c>
      <c r="E81" s="21">
        <v>1</v>
      </c>
      <c r="F81" s="21">
        <v>5</v>
      </c>
      <c r="G81" s="21">
        <v>0</v>
      </c>
      <c r="H81" s="21">
        <v>0</v>
      </c>
      <c r="I81" s="21">
        <v>0</v>
      </c>
      <c r="J81" s="5"/>
      <c r="K81" s="5"/>
      <c r="L81" s="5"/>
      <c r="M81" s="5"/>
      <c r="N81" s="5"/>
      <c r="O81" s="5"/>
      <c r="P81" s="5"/>
      <c r="Q81" s="5"/>
      <c r="R81" s="5"/>
      <c r="S81" s="5"/>
      <c r="T81" s="5"/>
      <c r="U81" s="5"/>
      <c r="V81" s="5"/>
    </row>
    <row r="82" spans="1:22" ht="99" customHeight="1" x14ac:dyDescent="0.2">
      <c r="A82" s="21">
        <v>113</v>
      </c>
      <c r="B82" s="21" t="s">
        <v>118</v>
      </c>
      <c r="C82" s="21">
        <v>7</v>
      </c>
      <c r="D82" s="21">
        <v>16</v>
      </c>
      <c r="E82" s="21">
        <v>0</v>
      </c>
      <c r="F82" s="21">
        <v>0</v>
      </c>
      <c r="G82" s="21">
        <v>0</v>
      </c>
      <c r="H82" s="21">
        <v>0</v>
      </c>
      <c r="I82" s="21">
        <v>0</v>
      </c>
      <c r="J82" s="5"/>
      <c r="K82" s="5"/>
      <c r="L82" s="5"/>
      <c r="M82" s="5"/>
      <c r="N82" s="5"/>
      <c r="O82" s="5"/>
      <c r="P82" s="5"/>
      <c r="Q82" s="5"/>
      <c r="R82" s="5"/>
      <c r="S82" s="5"/>
      <c r="T82" s="5"/>
      <c r="U82" s="5"/>
      <c r="V82" s="5"/>
    </row>
    <row r="83" spans="1:22" ht="92.25" customHeight="1" x14ac:dyDescent="0.2">
      <c r="A83" s="21">
        <v>114</v>
      </c>
      <c r="B83" s="21" t="s">
        <v>50</v>
      </c>
      <c r="C83" s="21">
        <v>5954</v>
      </c>
      <c r="D83" s="21">
        <v>240</v>
      </c>
      <c r="E83" s="21">
        <v>26</v>
      </c>
      <c r="F83" s="21">
        <v>22</v>
      </c>
      <c r="G83" s="21">
        <v>0</v>
      </c>
      <c r="H83" s="21">
        <v>0</v>
      </c>
      <c r="I83" s="21">
        <v>0</v>
      </c>
      <c r="J83" s="5"/>
      <c r="K83" s="5"/>
      <c r="L83" s="5"/>
      <c r="M83" s="5"/>
      <c r="N83" s="5"/>
      <c r="O83" s="5"/>
      <c r="P83" s="5"/>
      <c r="Q83" s="5"/>
      <c r="R83" s="5"/>
      <c r="S83" s="5"/>
      <c r="T83" s="5"/>
      <c r="U83" s="5"/>
      <c r="V83" s="5"/>
    </row>
    <row r="84" spans="1:22" ht="76.5" customHeight="1" x14ac:dyDescent="0.2">
      <c r="A84" s="21">
        <v>115</v>
      </c>
      <c r="B84" s="21" t="s">
        <v>70</v>
      </c>
      <c r="C84" s="21">
        <v>191</v>
      </c>
      <c r="D84" s="21">
        <v>10</v>
      </c>
      <c r="E84" s="21">
        <v>1</v>
      </c>
      <c r="F84" s="21">
        <v>3</v>
      </c>
      <c r="G84" s="21">
        <v>0</v>
      </c>
      <c r="H84" s="21">
        <v>0</v>
      </c>
      <c r="I84" s="21">
        <v>0</v>
      </c>
      <c r="J84" s="5"/>
      <c r="K84" s="5"/>
      <c r="L84" s="5"/>
      <c r="M84" s="5"/>
      <c r="N84" s="5"/>
      <c r="O84" s="5"/>
      <c r="P84" s="5"/>
      <c r="Q84" s="5"/>
      <c r="R84" s="5"/>
      <c r="S84" s="5"/>
      <c r="T84" s="5"/>
      <c r="U84" s="5"/>
      <c r="V84" s="5"/>
    </row>
    <row r="85" spans="1:22" ht="61.5" customHeight="1" x14ac:dyDescent="0.2">
      <c r="A85" s="79">
        <v>121</v>
      </c>
      <c r="B85" s="190" t="s">
        <v>53</v>
      </c>
      <c r="C85" s="79">
        <v>45</v>
      </c>
      <c r="D85" s="79">
        <v>0</v>
      </c>
      <c r="E85" s="79">
        <v>0</v>
      </c>
      <c r="F85" s="79">
        <v>11</v>
      </c>
      <c r="G85" s="21">
        <v>0</v>
      </c>
      <c r="H85" s="21">
        <v>0</v>
      </c>
      <c r="I85" s="21">
        <v>0</v>
      </c>
      <c r="J85" s="5"/>
      <c r="K85" s="5"/>
      <c r="L85" s="5"/>
      <c r="M85" s="5"/>
      <c r="N85" s="5"/>
      <c r="O85" s="5"/>
      <c r="P85" s="5"/>
      <c r="Q85" s="5"/>
      <c r="R85" s="5"/>
      <c r="S85" s="5"/>
      <c r="T85" s="5"/>
      <c r="U85" s="5"/>
      <c r="V85" s="5"/>
    </row>
    <row r="86" spans="1:22" ht="87.75" customHeight="1" x14ac:dyDescent="0.2">
      <c r="A86" s="21">
        <v>132</v>
      </c>
      <c r="B86" s="193" t="s">
        <v>27</v>
      </c>
      <c r="C86" s="21">
        <v>1</v>
      </c>
      <c r="D86" s="21">
        <v>0</v>
      </c>
      <c r="E86" s="21">
        <v>0</v>
      </c>
      <c r="F86" s="21">
        <v>0</v>
      </c>
      <c r="G86" s="21">
        <v>0</v>
      </c>
      <c r="H86" s="21">
        <v>0</v>
      </c>
      <c r="I86" s="21">
        <v>0</v>
      </c>
      <c r="J86" s="5"/>
      <c r="K86" s="5"/>
      <c r="L86" s="5"/>
      <c r="M86" s="5"/>
      <c r="N86" s="5"/>
      <c r="O86" s="5"/>
      <c r="P86" s="5"/>
      <c r="Q86" s="5"/>
      <c r="R86" s="5"/>
      <c r="S86" s="5"/>
      <c r="T86" s="5"/>
      <c r="U86" s="5"/>
      <c r="V86" s="5"/>
    </row>
    <row r="87" spans="1:22" ht="54" customHeight="1" thickBot="1" x14ac:dyDescent="0.25">
      <c r="A87" s="76">
        <v>144</v>
      </c>
      <c r="B87" s="194" t="s">
        <v>54</v>
      </c>
      <c r="C87" s="76">
        <v>249</v>
      </c>
      <c r="D87" s="76">
        <v>0</v>
      </c>
      <c r="E87" s="76">
        <v>0</v>
      </c>
      <c r="F87" s="76">
        <v>1</v>
      </c>
      <c r="G87" s="76">
        <v>0</v>
      </c>
      <c r="H87" s="76">
        <v>0</v>
      </c>
      <c r="I87" s="76">
        <v>0</v>
      </c>
      <c r="J87" s="5"/>
      <c r="K87" s="5"/>
      <c r="L87" s="5"/>
      <c r="M87" s="5"/>
      <c r="N87" s="5"/>
      <c r="O87" s="5"/>
      <c r="P87" s="5"/>
      <c r="Q87" s="5"/>
      <c r="R87" s="5"/>
      <c r="S87" s="5"/>
      <c r="T87" s="5"/>
      <c r="U87" s="5"/>
      <c r="V87" s="5"/>
    </row>
    <row r="88" spans="1:22" ht="52.5" customHeight="1" thickBot="1" x14ac:dyDescent="0.25">
      <c r="A88" s="77" t="s">
        <v>87</v>
      </c>
      <c r="B88" s="121"/>
      <c r="C88" s="77">
        <f>C75+C76+C77+C79+C80++C82+C81+C83+C84+C85+C86+C87</f>
        <v>6935</v>
      </c>
      <c r="D88" s="77">
        <f t="shared" ref="D88:I88" si="4">D75+D76+D77+D79+D80++D82+D81+D83+D84+D85+D86+D87</f>
        <v>400</v>
      </c>
      <c r="E88" s="77">
        <f t="shared" si="4"/>
        <v>81</v>
      </c>
      <c r="F88" s="77">
        <f t="shared" si="4"/>
        <v>63</v>
      </c>
      <c r="G88" s="77">
        <f t="shared" si="4"/>
        <v>80</v>
      </c>
      <c r="H88" s="77">
        <f t="shared" si="4"/>
        <v>0</v>
      </c>
      <c r="I88" s="122">
        <f t="shared" si="4"/>
        <v>0</v>
      </c>
      <c r="J88" s="5"/>
      <c r="K88" s="5"/>
      <c r="L88" s="5"/>
      <c r="M88" s="5"/>
      <c r="N88" s="5"/>
      <c r="O88" s="5"/>
      <c r="P88" s="5"/>
      <c r="Q88" s="5"/>
      <c r="R88" s="5"/>
      <c r="S88" s="5"/>
      <c r="T88" s="5"/>
      <c r="U88" s="5"/>
      <c r="V88" s="5"/>
    </row>
    <row r="89" spans="1:22" ht="42.75" customHeight="1" thickBot="1" x14ac:dyDescent="0.25">
      <c r="A89" s="416" t="s">
        <v>255</v>
      </c>
      <c r="B89" s="416"/>
      <c r="C89" s="416"/>
      <c r="D89" s="416"/>
      <c r="E89" s="416"/>
      <c r="F89" s="416"/>
      <c r="G89" s="416"/>
      <c r="H89" s="416"/>
      <c r="I89" s="417"/>
    </row>
    <row r="90" spans="1:22" ht="42" customHeight="1" x14ac:dyDescent="0.2">
      <c r="A90" s="91">
        <v>4</v>
      </c>
      <c r="B90" s="83" t="s">
        <v>46</v>
      </c>
      <c r="C90" s="83">
        <v>34</v>
      </c>
      <c r="D90" s="83">
        <v>0</v>
      </c>
      <c r="E90" s="83">
        <v>0</v>
      </c>
      <c r="F90" s="83">
        <v>1</v>
      </c>
      <c r="G90" s="16">
        <v>0</v>
      </c>
      <c r="H90" s="16">
        <v>0</v>
      </c>
      <c r="I90" s="16">
        <v>0</v>
      </c>
      <c r="J90" s="1"/>
      <c r="K90" s="1"/>
      <c r="L90" s="1"/>
      <c r="M90" s="1"/>
      <c r="N90" s="1"/>
      <c r="O90" s="1"/>
      <c r="P90" s="1"/>
      <c r="Q90" s="1"/>
      <c r="R90" s="1"/>
      <c r="S90" s="1"/>
      <c r="T90" s="1"/>
      <c r="U90" s="1"/>
      <c r="V90" s="1"/>
    </row>
    <row r="91" spans="1:22" ht="72" customHeight="1" x14ac:dyDescent="0.2">
      <c r="A91" s="92">
        <v>30</v>
      </c>
      <c r="B91" s="23" t="s">
        <v>42</v>
      </c>
      <c r="C91" s="23">
        <v>81</v>
      </c>
      <c r="D91" s="23">
        <v>0</v>
      </c>
      <c r="E91" s="23">
        <v>10</v>
      </c>
      <c r="F91" s="23">
        <v>3</v>
      </c>
      <c r="G91" s="19">
        <v>0</v>
      </c>
      <c r="H91" s="19">
        <v>0</v>
      </c>
      <c r="I91" s="19">
        <v>0</v>
      </c>
      <c r="J91" s="1"/>
      <c r="K91" s="1"/>
      <c r="L91" s="1"/>
      <c r="M91" s="1"/>
      <c r="N91" s="1"/>
      <c r="O91" s="1"/>
      <c r="P91" s="1"/>
      <c r="Q91" s="1"/>
      <c r="R91" s="1"/>
      <c r="S91" s="1"/>
      <c r="T91" s="1"/>
      <c r="U91" s="1"/>
      <c r="V91" s="1"/>
    </row>
    <row r="92" spans="1:22" ht="85.5" customHeight="1" x14ac:dyDescent="0.2">
      <c r="A92" s="92">
        <v>36</v>
      </c>
      <c r="B92" s="23" t="s">
        <v>191</v>
      </c>
      <c r="C92" s="23">
        <v>18</v>
      </c>
      <c r="D92" s="23">
        <v>0</v>
      </c>
      <c r="E92" s="23">
        <v>0</v>
      </c>
      <c r="F92" s="23">
        <v>0</v>
      </c>
      <c r="G92" s="19">
        <v>0</v>
      </c>
      <c r="H92" s="19">
        <v>0</v>
      </c>
      <c r="I92" s="19">
        <v>0</v>
      </c>
      <c r="J92" s="1"/>
      <c r="K92" s="1"/>
      <c r="L92" s="1"/>
      <c r="M92" s="1"/>
      <c r="N92" s="1"/>
      <c r="O92" s="1"/>
      <c r="P92" s="1"/>
      <c r="Q92" s="1"/>
      <c r="R92" s="1"/>
      <c r="S92" s="1"/>
      <c r="T92" s="1"/>
      <c r="U92" s="1"/>
      <c r="V92" s="1"/>
    </row>
    <row r="93" spans="1:22" ht="106.5" customHeight="1" x14ac:dyDescent="0.2">
      <c r="A93" s="92">
        <v>57</v>
      </c>
      <c r="B93" s="23" t="s">
        <v>40</v>
      </c>
      <c r="C93" s="23">
        <v>8</v>
      </c>
      <c r="D93" s="23">
        <v>0</v>
      </c>
      <c r="E93" s="23">
        <v>0</v>
      </c>
      <c r="F93" s="23">
        <v>5</v>
      </c>
      <c r="G93" s="19">
        <v>0</v>
      </c>
      <c r="H93" s="19">
        <v>0</v>
      </c>
      <c r="I93" s="19">
        <v>0</v>
      </c>
      <c r="J93" s="1"/>
      <c r="K93" s="1"/>
      <c r="L93" s="1"/>
      <c r="M93" s="1"/>
      <c r="N93" s="1"/>
      <c r="O93" s="1"/>
      <c r="P93" s="1"/>
      <c r="Q93" s="1"/>
      <c r="R93" s="1"/>
      <c r="S93" s="1"/>
      <c r="T93" s="1"/>
      <c r="U93" s="1"/>
      <c r="V93" s="1"/>
    </row>
    <row r="94" spans="1:22" ht="120" customHeight="1" x14ac:dyDescent="0.2">
      <c r="A94" s="84">
        <v>92</v>
      </c>
      <c r="B94" s="48" t="s">
        <v>44</v>
      </c>
      <c r="C94" s="48">
        <v>1</v>
      </c>
      <c r="D94" s="48">
        <v>0</v>
      </c>
      <c r="E94" s="48">
        <v>0</v>
      </c>
      <c r="F94" s="48">
        <v>0</v>
      </c>
      <c r="G94" s="86">
        <v>0</v>
      </c>
      <c r="H94" s="86">
        <v>0</v>
      </c>
      <c r="I94" s="86">
        <v>0</v>
      </c>
      <c r="J94" s="1"/>
      <c r="K94" s="1"/>
      <c r="L94" s="1"/>
      <c r="M94" s="1"/>
      <c r="N94" s="1"/>
      <c r="O94" s="1"/>
      <c r="P94" s="1"/>
      <c r="Q94" s="1"/>
      <c r="R94" s="1"/>
      <c r="S94" s="1"/>
      <c r="T94" s="1"/>
      <c r="U94" s="1"/>
      <c r="V94" s="1"/>
    </row>
    <row r="95" spans="1:22" ht="147" customHeight="1" x14ac:dyDescent="0.2">
      <c r="A95" s="60">
        <v>106</v>
      </c>
      <c r="B95" s="19" t="s">
        <v>194</v>
      </c>
      <c r="C95" s="19">
        <v>154</v>
      </c>
      <c r="D95" s="19">
        <v>0</v>
      </c>
      <c r="E95" s="19">
        <v>0</v>
      </c>
      <c r="F95" s="19">
        <v>28</v>
      </c>
      <c r="G95" s="19">
        <v>0</v>
      </c>
      <c r="H95" s="19">
        <v>0</v>
      </c>
      <c r="I95" s="19">
        <v>0</v>
      </c>
      <c r="J95" s="1"/>
      <c r="K95" s="1"/>
      <c r="L95" s="1"/>
      <c r="M95" s="1"/>
      <c r="N95" s="1"/>
      <c r="O95" s="1"/>
      <c r="P95" s="1"/>
      <c r="Q95" s="1"/>
      <c r="R95" s="1"/>
      <c r="S95" s="1"/>
      <c r="T95" s="1"/>
      <c r="U95" s="1"/>
      <c r="V95" s="1"/>
    </row>
    <row r="96" spans="1:22" ht="95.25" customHeight="1" x14ac:dyDescent="0.2">
      <c r="A96" s="60">
        <v>113</v>
      </c>
      <c r="B96" s="19" t="s">
        <v>67</v>
      </c>
      <c r="C96" s="19">
        <v>3</v>
      </c>
      <c r="D96" s="19">
        <v>0</v>
      </c>
      <c r="E96" s="19">
        <v>0</v>
      </c>
      <c r="F96" s="19">
        <v>1</v>
      </c>
      <c r="G96" s="19">
        <v>0</v>
      </c>
      <c r="H96" s="19">
        <v>0</v>
      </c>
      <c r="I96" s="19">
        <v>0</v>
      </c>
      <c r="J96" s="1"/>
      <c r="K96" s="1"/>
      <c r="L96" s="1"/>
      <c r="M96" s="1"/>
      <c r="N96" s="1"/>
      <c r="O96" s="1"/>
      <c r="P96" s="1"/>
      <c r="Q96" s="1"/>
      <c r="R96" s="1"/>
      <c r="S96" s="1"/>
      <c r="T96" s="1"/>
      <c r="U96" s="1"/>
      <c r="V96" s="1"/>
    </row>
    <row r="97" spans="1:22" ht="103.5" customHeight="1" thickBot="1" x14ac:dyDescent="0.25">
      <c r="A97" s="58">
        <v>114</v>
      </c>
      <c r="B97" s="86" t="s">
        <v>50</v>
      </c>
      <c r="C97" s="86">
        <v>50</v>
      </c>
      <c r="D97" s="86">
        <v>0</v>
      </c>
      <c r="E97" s="86">
        <v>0</v>
      </c>
      <c r="F97" s="86">
        <v>20</v>
      </c>
      <c r="G97" s="86">
        <v>0</v>
      </c>
      <c r="H97" s="86">
        <v>0</v>
      </c>
      <c r="I97" s="86">
        <v>0</v>
      </c>
      <c r="J97" s="1"/>
      <c r="K97" s="1"/>
      <c r="L97" s="1"/>
      <c r="M97" s="1"/>
      <c r="N97" s="1"/>
      <c r="O97" s="1"/>
      <c r="P97" s="1"/>
      <c r="Q97" s="1"/>
      <c r="R97" s="1"/>
      <c r="S97" s="1"/>
      <c r="T97" s="1"/>
      <c r="U97" s="1"/>
      <c r="V97" s="1"/>
    </row>
    <row r="98" spans="1:22" ht="48" customHeight="1" thickBot="1" x14ac:dyDescent="0.25">
      <c r="A98" s="429" t="s">
        <v>140</v>
      </c>
      <c r="B98" s="430"/>
      <c r="C98" s="430"/>
      <c r="D98" s="430"/>
      <c r="E98" s="430"/>
      <c r="F98" s="430"/>
      <c r="G98" s="430"/>
      <c r="H98" s="430"/>
      <c r="I98" s="431"/>
      <c r="J98" s="1"/>
      <c r="K98" s="1"/>
      <c r="L98" s="1"/>
      <c r="M98" s="1"/>
      <c r="N98" s="1"/>
      <c r="O98" s="1"/>
      <c r="P98" s="1"/>
      <c r="Q98" s="1"/>
      <c r="R98" s="1"/>
      <c r="S98" s="1"/>
      <c r="T98" s="1"/>
      <c r="U98" s="1"/>
      <c r="V98" s="1"/>
    </row>
    <row r="99" spans="1:22" ht="75" customHeight="1" x14ac:dyDescent="0.2">
      <c r="A99" s="95">
        <v>30</v>
      </c>
      <c r="B99" s="16" t="s">
        <v>42</v>
      </c>
      <c r="C99" s="16">
        <v>4</v>
      </c>
      <c r="D99" s="16">
        <v>0</v>
      </c>
      <c r="E99" s="16">
        <v>0</v>
      </c>
      <c r="F99" s="16">
        <v>0</v>
      </c>
      <c r="G99" s="16">
        <v>0</v>
      </c>
      <c r="H99" s="16">
        <v>0</v>
      </c>
      <c r="I99" s="16">
        <v>0</v>
      </c>
      <c r="J99" s="1"/>
      <c r="K99" s="1"/>
      <c r="L99" s="1"/>
      <c r="M99" s="1"/>
      <c r="N99" s="1"/>
      <c r="O99" s="1"/>
      <c r="P99" s="1"/>
      <c r="Q99" s="1"/>
      <c r="R99" s="1"/>
      <c r="S99" s="1"/>
      <c r="T99" s="1"/>
      <c r="U99" s="1"/>
      <c r="V99" s="1"/>
    </row>
    <row r="100" spans="1:22" ht="48" customHeight="1" x14ac:dyDescent="0.2">
      <c r="A100" s="60">
        <v>32</v>
      </c>
      <c r="B100" s="19" t="s">
        <v>83</v>
      </c>
      <c r="C100" s="19">
        <v>724</v>
      </c>
      <c r="D100" s="19">
        <v>67</v>
      </c>
      <c r="E100" s="19">
        <v>2</v>
      </c>
      <c r="F100" s="19">
        <v>49</v>
      </c>
      <c r="G100" s="37">
        <v>0</v>
      </c>
      <c r="H100" s="37">
        <v>0</v>
      </c>
      <c r="I100" s="37">
        <v>0</v>
      </c>
      <c r="J100" s="1"/>
      <c r="K100" s="1"/>
      <c r="L100" s="1"/>
      <c r="M100" s="1"/>
      <c r="N100" s="1"/>
      <c r="O100" s="1"/>
      <c r="P100" s="1"/>
      <c r="Q100" s="1"/>
      <c r="R100" s="1"/>
      <c r="S100" s="1"/>
      <c r="T100" s="1"/>
      <c r="U100" s="1"/>
      <c r="V100" s="1"/>
    </row>
    <row r="101" spans="1:22" ht="57.75" customHeight="1" x14ac:dyDescent="0.2">
      <c r="A101" s="60">
        <v>40</v>
      </c>
      <c r="B101" s="19" t="s">
        <v>66</v>
      </c>
      <c r="C101" s="19">
        <v>1</v>
      </c>
      <c r="D101" s="19">
        <v>0</v>
      </c>
      <c r="E101" s="19">
        <v>0</v>
      </c>
      <c r="F101" s="19">
        <v>0</v>
      </c>
      <c r="G101" s="19">
        <v>0</v>
      </c>
      <c r="H101" s="19">
        <v>0</v>
      </c>
      <c r="I101" s="19">
        <v>0</v>
      </c>
      <c r="J101" s="1"/>
      <c r="K101" s="1"/>
      <c r="L101" s="1"/>
      <c r="M101" s="1"/>
      <c r="N101" s="1"/>
      <c r="O101" s="1"/>
      <c r="P101" s="1"/>
      <c r="Q101" s="1"/>
      <c r="R101" s="1"/>
      <c r="S101" s="1"/>
      <c r="T101" s="1"/>
      <c r="U101" s="1"/>
      <c r="V101" s="1"/>
    </row>
    <row r="102" spans="1:22" ht="96.75" customHeight="1" x14ac:dyDescent="0.2">
      <c r="A102" s="60">
        <v>48</v>
      </c>
      <c r="B102" s="37" t="s">
        <v>131</v>
      </c>
      <c r="C102" s="19">
        <v>1</v>
      </c>
      <c r="D102" s="19">
        <v>0</v>
      </c>
      <c r="E102" s="19">
        <v>0</v>
      </c>
      <c r="F102" s="19">
        <v>0</v>
      </c>
      <c r="G102" s="19">
        <v>0</v>
      </c>
      <c r="H102" s="19">
        <v>0</v>
      </c>
      <c r="I102" s="19">
        <v>0</v>
      </c>
      <c r="J102" s="1"/>
      <c r="K102" s="1"/>
      <c r="L102" s="1"/>
      <c r="M102" s="1"/>
      <c r="N102" s="1"/>
      <c r="O102" s="1"/>
      <c r="P102" s="1"/>
      <c r="Q102" s="1"/>
      <c r="R102" s="1"/>
      <c r="S102" s="1"/>
      <c r="T102" s="1"/>
      <c r="U102" s="1"/>
      <c r="V102" s="1"/>
    </row>
    <row r="103" spans="1:22" ht="44.25" customHeight="1" x14ac:dyDescent="0.2">
      <c r="A103" s="60">
        <v>63</v>
      </c>
      <c r="B103" s="19" t="s">
        <v>86</v>
      </c>
      <c r="C103" s="19">
        <v>82</v>
      </c>
      <c r="D103" s="19">
        <v>8</v>
      </c>
      <c r="E103" s="19">
        <v>4</v>
      </c>
      <c r="F103" s="19">
        <v>7</v>
      </c>
      <c r="G103" s="19">
        <v>0</v>
      </c>
      <c r="H103" s="19">
        <v>0</v>
      </c>
      <c r="I103" s="19">
        <v>0</v>
      </c>
      <c r="J103" s="1"/>
      <c r="K103" s="1"/>
      <c r="L103" s="1"/>
      <c r="M103" s="1"/>
      <c r="N103" s="1"/>
      <c r="O103" s="1"/>
      <c r="P103" s="1"/>
      <c r="Q103" s="1"/>
      <c r="R103" s="1"/>
      <c r="S103" s="1"/>
      <c r="T103" s="1"/>
      <c r="U103" s="1"/>
      <c r="V103" s="1"/>
    </row>
    <row r="104" spans="1:22" ht="68.25" customHeight="1" x14ac:dyDescent="0.2">
      <c r="A104" s="60">
        <v>68</v>
      </c>
      <c r="B104" s="19" t="s">
        <v>113</v>
      </c>
      <c r="C104" s="19">
        <v>14</v>
      </c>
      <c r="D104" s="19">
        <v>0</v>
      </c>
      <c r="E104" s="19">
        <v>0</v>
      </c>
      <c r="F104" s="19">
        <v>0</v>
      </c>
      <c r="G104" s="19">
        <v>0</v>
      </c>
      <c r="H104" s="19">
        <v>0</v>
      </c>
      <c r="I104" s="19">
        <v>0</v>
      </c>
      <c r="J104" s="1"/>
      <c r="K104" s="1"/>
      <c r="L104" s="1"/>
      <c r="M104" s="1"/>
      <c r="N104" s="1"/>
      <c r="O104" s="1"/>
      <c r="P104" s="1"/>
      <c r="Q104" s="1"/>
      <c r="R104" s="1"/>
      <c r="S104" s="1"/>
      <c r="T104" s="1"/>
      <c r="U104" s="1"/>
      <c r="V104" s="1"/>
    </row>
    <row r="105" spans="1:22" ht="48" customHeight="1" x14ac:dyDescent="0.2">
      <c r="A105" s="60">
        <v>70</v>
      </c>
      <c r="B105" s="19" t="s">
        <v>141</v>
      </c>
      <c r="C105" s="19">
        <v>8</v>
      </c>
      <c r="D105" s="19">
        <v>0</v>
      </c>
      <c r="E105" s="19">
        <v>0</v>
      </c>
      <c r="F105" s="19">
        <v>4</v>
      </c>
      <c r="G105" s="19">
        <v>0</v>
      </c>
      <c r="H105" s="19">
        <v>0</v>
      </c>
      <c r="I105" s="19">
        <v>0</v>
      </c>
      <c r="J105" s="1"/>
      <c r="K105" s="1"/>
      <c r="L105" s="1"/>
      <c r="M105" s="1"/>
      <c r="N105" s="1"/>
      <c r="O105" s="1"/>
      <c r="P105" s="1"/>
      <c r="Q105" s="1"/>
      <c r="R105" s="1"/>
      <c r="S105" s="1"/>
      <c r="T105" s="1"/>
      <c r="U105" s="1"/>
      <c r="V105" s="1"/>
    </row>
    <row r="106" spans="1:22" ht="89.25" customHeight="1" x14ac:dyDescent="0.2">
      <c r="A106" s="60">
        <v>81</v>
      </c>
      <c r="B106" s="19" t="s">
        <v>142</v>
      </c>
      <c r="C106" s="19">
        <v>3</v>
      </c>
      <c r="D106" s="19">
        <v>0</v>
      </c>
      <c r="E106" s="19">
        <v>0</v>
      </c>
      <c r="F106" s="19">
        <v>0</v>
      </c>
      <c r="G106" s="19">
        <v>0</v>
      </c>
      <c r="H106" s="19">
        <v>0</v>
      </c>
      <c r="I106" s="19">
        <v>0</v>
      </c>
      <c r="J106" s="1"/>
      <c r="K106" s="1"/>
      <c r="L106" s="1"/>
      <c r="M106" s="1"/>
      <c r="N106" s="1"/>
      <c r="O106" s="1"/>
      <c r="P106" s="1"/>
      <c r="Q106" s="1"/>
      <c r="R106" s="1"/>
      <c r="S106" s="1"/>
      <c r="T106" s="1"/>
      <c r="U106" s="1"/>
      <c r="V106" s="1"/>
    </row>
    <row r="107" spans="1:22" ht="100.5" customHeight="1" x14ac:dyDescent="0.2">
      <c r="A107" s="60">
        <v>114</v>
      </c>
      <c r="B107" s="19" t="s">
        <v>50</v>
      </c>
      <c r="C107" s="19">
        <v>2774</v>
      </c>
      <c r="D107" s="19">
        <v>9</v>
      </c>
      <c r="E107" s="19">
        <v>6</v>
      </c>
      <c r="F107" s="19">
        <v>44</v>
      </c>
      <c r="G107" s="19">
        <v>0</v>
      </c>
      <c r="H107" s="19">
        <v>0</v>
      </c>
      <c r="I107" s="19">
        <v>0</v>
      </c>
      <c r="J107" s="1"/>
      <c r="K107" s="1"/>
      <c r="L107" s="1"/>
      <c r="M107" s="1"/>
      <c r="N107" s="1"/>
      <c r="O107" s="1"/>
      <c r="P107" s="1"/>
      <c r="Q107" s="1"/>
      <c r="R107" s="1"/>
      <c r="S107" s="1"/>
      <c r="T107" s="1"/>
      <c r="U107" s="1"/>
      <c r="V107" s="1"/>
    </row>
    <row r="108" spans="1:22" ht="63" customHeight="1" x14ac:dyDescent="0.2">
      <c r="A108" s="60">
        <v>115</v>
      </c>
      <c r="B108" s="19" t="s">
        <v>70</v>
      </c>
      <c r="C108" s="19">
        <v>127</v>
      </c>
      <c r="D108" s="19">
        <v>0</v>
      </c>
      <c r="E108" s="19">
        <v>0</v>
      </c>
      <c r="F108" s="19">
        <v>5</v>
      </c>
      <c r="G108" s="19">
        <v>0</v>
      </c>
      <c r="H108" s="19">
        <v>0</v>
      </c>
      <c r="I108" s="19">
        <v>0</v>
      </c>
      <c r="J108" s="1"/>
      <c r="K108" s="1"/>
      <c r="L108" s="1"/>
      <c r="M108" s="1"/>
      <c r="N108" s="1"/>
      <c r="O108" s="1"/>
      <c r="P108" s="1"/>
      <c r="Q108" s="1"/>
      <c r="R108" s="1"/>
      <c r="S108" s="1"/>
      <c r="T108" s="1"/>
      <c r="U108" s="1"/>
      <c r="V108" s="1"/>
    </row>
    <row r="109" spans="1:22" ht="69.75" customHeight="1" x14ac:dyDescent="0.2">
      <c r="A109" s="60">
        <v>121</v>
      </c>
      <c r="B109" s="19" t="s">
        <v>53</v>
      </c>
      <c r="C109" s="19">
        <v>307</v>
      </c>
      <c r="D109" s="19">
        <v>0</v>
      </c>
      <c r="E109" s="19">
        <v>0</v>
      </c>
      <c r="F109" s="19">
        <v>67</v>
      </c>
      <c r="G109" s="37">
        <v>0</v>
      </c>
      <c r="H109" s="37">
        <v>0</v>
      </c>
      <c r="I109" s="37">
        <v>0</v>
      </c>
      <c r="J109" s="1"/>
      <c r="K109" s="1"/>
      <c r="L109" s="1"/>
      <c r="M109" s="1"/>
      <c r="N109" s="1"/>
      <c r="O109" s="1"/>
      <c r="P109" s="1"/>
      <c r="Q109" s="1"/>
      <c r="R109" s="1"/>
      <c r="S109" s="1"/>
      <c r="T109" s="1"/>
      <c r="U109" s="1"/>
      <c r="V109" s="1"/>
    </row>
    <row r="110" spans="1:22" ht="46.5" customHeight="1" thickBot="1" x14ac:dyDescent="0.25">
      <c r="A110" s="58">
        <v>144</v>
      </c>
      <c r="B110" s="86" t="s">
        <v>54</v>
      </c>
      <c r="C110" s="86">
        <v>737</v>
      </c>
      <c r="D110" s="86">
        <v>0</v>
      </c>
      <c r="E110" s="86">
        <v>0</v>
      </c>
      <c r="F110" s="86">
        <v>36</v>
      </c>
      <c r="G110" s="86">
        <v>9</v>
      </c>
      <c r="H110" s="86">
        <v>0</v>
      </c>
      <c r="I110" s="86">
        <v>0</v>
      </c>
      <c r="J110" s="1"/>
      <c r="K110" s="1"/>
      <c r="L110" s="1"/>
      <c r="M110" s="1"/>
      <c r="N110" s="1"/>
      <c r="O110" s="1"/>
      <c r="P110" s="1"/>
      <c r="Q110" s="1"/>
      <c r="R110" s="1"/>
      <c r="S110" s="1"/>
      <c r="T110" s="1"/>
      <c r="U110" s="1"/>
      <c r="V110" s="1"/>
    </row>
    <row r="111" spans="1:22" ht="50.25" customHeight="1" thickBot="1" x14ac:dyDescent="0.25">
      <c r="A111" s="74" t="s">
        <v>87</v>
      </c>
      <c r="B111" s="89"/>
      <c r="C111" s="89">
        <f>C90+C91+C92+C93+C94+C95+C96+C97+C99+C100+C101+C102+C103+C104+C106+C105+C107+C108+C109+C110</f>
        <v>5131</v>
      </c>
      <c r="D111" s="89">
        <f t="shared" ref="D111:I111" si="5">D90+D91+D92+D93+D94+D95+D96+D97+D99+D100+D101+D102+D103+D104+D106+D105+D107+D108+D109+D110</f>
        <v>84</v>
      </c>
      <c r="E111" s="89">
        <f t="shared" si="5"/>
        <v>22</v>
      </c>
      <c r="F111" s="89">
        <f t="shared" si="5"/>
        <v>270</v>
      </c>
      <c r="G111" s="89">
        <f t="shared" si="5"/>
        <v>9</v>
      </c>
      <c r="H111" s="89">
        <f t="shared" si="5"/>
        <v>0</v>
      </c>
      <c r="I111" s="90">
        <f t="shared" si="5"/>
        <v>0</v>
      </c>
      <c r="J111" s="1"/>
      <c r="K111" s="1"/>
      <c r="L111" s="1"/>
      <c r="M111" s="1"/>
      <c r="N111" s="1"/>
      <c r="O111" s="1"/>
      <c r="P111" s="1"/>
      <c r="Q111" s="1"/>
      <c r="R111" s="1"/>
      <c r="S111" s="1"/>
      <c r="T111" s="1"/>
      <c r="U111" s="1"/>
      <c r="V111" s="1"/>
    </row>
    <row r="112" spans="1:22" ht="54" customHeight="1" thickBot="1" x14ac:dyDescent="0.25">
      <c r="A112" s="416" t="s">
        <v>256</v>
      </c>
      <c r="B112" s="416"/>
      <c r="C112" s="416"/>
      <c r="D112" s="416"/>
      <c r="E112" s="416"/>
      <c r="F112" s="416"/>
      <c r="G112" s="416"/>
      <c r="H112" s="416"/>
      <c r="I112" s="417"/>
    </row>
    <row r="113" spans="1:22" ht="54" customHeight="1" x14ac:dyDescent="0.2">
      <c r="A113" s="91">
        <v>4</v>
      </c>
      <c r="B113" s="85" t="s">
        <v>38</v>
      </c>
      <c r="C113" s="83">
        <v>8</v>
      </c>
      <c r="D113" s="83">
        <v>0</v>
      </c>
      <c r="E113" s="83">
        <v>0</v>
      </c>
      <c r="F113" s="83">
        <v>0</v>
      </c>
      <c r="G113" s="16">
        <v>0</v>
      </c>
      <c r="H113" s="16">
        <v>0</v>
      </c>
      <c r="I113" s="16">
        <v>0</v>
      </c>
      <c r="J113" s="1"/>
      <c r="K113" s="1"/>
      <c r="L113" s="1"/>
      <c r="M113" s="1"/>
      <c r="N113" s="1"/>
      <c r="O113" s="1"/>
      <c r="P113" s="1"/>
      <c r="Q113" s="1"/>
      <c r="R113" s="1"/>
      <c r="S113" s="1"/>
      <c r="T113" s="1"/>
      <c r="U113" s="1"/>
      <c r="V113" s="1"/>
    </row>
    <row r="114" spans="1:22" ht="70.5" customHeight="1" x14ac:dyDescent="0.2">
      <c r="A114" s="92">
        <v>30</v>
      </c>
      <c r="B114" s="23" t="s">
        <v>42</v>
      </c>
      <c r="C114" s="23">
        <v>22</v>
      </c>
      <c r="D114" s="23">
        <v>0</v>
      </c>
      <c r="E114" s="23">
        <v>5</v>
      </c>
      <c r="F114" s="23">
        <v>4</v>
      </c>
      <c r="G114" s="19">
        <v>232</v>
      </c>
      <c r="H114" s="19">
        <v>0</v>
      </c>
      <c r="I114" s="19">
        <v>0</v>
      </c>
      <c r="J114" s="1"/>
      <c r="K114" s="1"/>
      <c r="L114" s="1"/>
      <c r="M114" s="1"/>
      <c r="N114" s="1"/>
      <c r="O114" s="1"/>
      <c r="P114" s="1"/>
      <c r="Q114" s="1"/>
      <c r="R114" s="1"/>
      <c r="S114" s="1"/>
      <c r="T114" s="1"/>
      <c r="U114" s="1"/>
      <c r="V114" s="1"/>
    </row>
    <row r="115" spans="1:22" ht="110.25" customHeight="1" x14ac:dyDescent="0.2">
      <c r="A115" s="92">
        <v>36</v>
      </c>
      <c r="B115" s="23" t="s">
        <v>195</v>
      </c>
      <c r="C115" s="23">
        <v>1</v>
      </c>
      <c r="D115" s="23">
        <v>0</v>
      </c>
      <c r="E115" s="23">
        <v>0</v>
      </c>
      <c r="F115" s="23">
        <v>0</v>
      </c>
      <c r="G115" s="19">
        <v>0</v>
      </c>
      <c r="H115" s="19">
        <v>0</v>
      </c>
      <c r="I115" s="19">
        <v>0</v>
      </c>
      <c r="J115" s="1"/>
      <c r="K115" s="1"/>
      <c r="L115" s="1"/>
      <c r="M115" s="1"/>
      <c r="N115" s="1"/>
      <c r="O115" s="1"/>
      <c r="P115" s="1"/>
      <c r="Q115" s="1"/>
      <c r="R115" s="1"/>
      <c r="S115" s="1"/>
      <c r="T115" s="1"/>
      <c r="U115" s="1"/>
      <c r="V115" s="1"/>
    </row>
    <row r="116" spans="1:22" ht="60.75" customHeight="1" x14ac:dyDescent="0.2">
      <c r="A116" s="92">
        <v>47</v>
      </c>
      <c r="B116" s="23" t="s">
        <v>89</v>
      </c>
      <c r="C116" s="23">
        <v>0</v>
      </c>
      <c r="D116" s="23">
        <v>0</v>
      </c>
      <c r="E116" s="23">
        <v>0</v>
      </c>
      <c r="F116" s="23">
        <v>0</v>
      </c>
      <c r="G116" s="19">
        <v>0</v>
      </c>
      <c r="H116" s="19">
        <v>0</v>
      </c>
      <c r="I116" s="19">
        <v>0</v>
      </c>
      <c r="J116" s="1"/>
      <c r="K116" s="1"/>
      <c r="L116" s="1"/>
      <c r="M116" s="1"/>
      <c r="N116" s="1"/>
      <c r="O116" s="1"/>
      <c r="P116" s="1"/>
      <c r="Q116" s="1"/>
      <c r="R116" s="1"/>
      <c r="S116" s="1"/>
      <c r="T116" s="1"/>
      <c r="U116" s="1"/>
      <c r="V116" s="1"/>
    </row>
    <row r="117" spans="1:22" ht="81.75" customHeight="1" x14ac:dyDescent="0.2">
      <c r="A117" s="92">
        <v>50</v>
      </c>
      <c r="B117" s="23" t="s">
        <v>146</v>
      </c>
      <c r="C117" s="23">
        <v>0</v>
      </c>
      <c r="D117" s="23">
        <v>0</v>
      </c>
      <c r="E117" s="23">
        <v>0</v>
      </c>
      <c r="F117" s="23">
        <v>0</v>
      </c>
      <c r="G117" s="19">
        <v>0</v>
      </c>
      <c r="H117" s="19">
        <v>0</v>
      </c>
      <c r="I117" s="19">
        <v>0</v>
      </c>
      <c r="J117" s="1"/>
      <c r="K117" s="1"/>
      <c r="L117" s="1"/>
      <c r="M117" s="1"/>
      <c r="N117" s="1"/>
      <c r="O117" s="1"/>
      <c r="P117" s="1"/>
      <c r="Q117" s="1"/>
      <c r="R117" s="1"/>
      <c r="S117" s="1"/>
      <c r="T117" s="1"/>
      <c r="U117" s="1"/>
      <c r="V117" s="1"/>
    </row>
    <row r="118" spans="1:22" ht="100.5" customHeight="1" x14ac:dyDescent="0.2">
      <c r="A118" s="92">
        <v>57</v>
      </c>
      <c r="B118" s="23" t="s">
        <v>196</v>
      </c>
      <c r="C118" s="81">
        <v>2</v>
      </c>
      <c r="D118" s="81">
        <v>0</v>
      </c>
      <c r="E118" s="81">
        <v>0</v>
      </c>
      <c r="F118" s="81">
        <v>0</v>
      </c>
      <c r="G118" s="19">
        <v>0</v>
      </c>
      <c r="H118" s="19">
        <v>0</v>
      </c>
      <c r="I118" s="19">
        <v>0</v>
      </c>
      <c r="J118" s="1"/>
      <c r="K118" s="1"/>
      <c r="L118" s="1"/>
      <c r="M118" s="1"/>
      <c r="N118" s="1"/>
      <c r="O118" s="1"/>
      <c r="P118" s="1"/>
      <c r="Q118" s="1"/>
      <c r="R118" s="1"/>
      <c r="S118" s="1"/>
      <c r="T118" s="1"/>
      <c r="U118" s="1"/>
      <c r="V118" s="1"/>
    </row>
    <row r="119" spans="1:22" ht="57.75" customHeight="1" x14ac:dyDescent="0.2">
      <c r="A119" s="92">
        <v>63</v>
      </c>
      <c r="B119" s="23" t="s">
        <v>41</v>
      </c>
      <c r="C119" s="23">
        <v>0</v>
      </c>
      <c r="D119" s="23">
        <v>0</v>
      </c>
      <c r="E119" s="23">
        <v>0</v>
      </c>
      <c r="F119" s="23">
        <v>0</v>
      </c>
      <c r="G119" s="19">
        <v>0</v>
      </c>
      <c r="H119" s="19">
        <v>0</v>
      </c>
      <c r="I119" s="19">
        <v>0</v>
      </c>
      <c r="J119" s="1"/>
      <c r="K119" s="1"/>
      <c r="L119" s="1"/>
      <c r="M119" s="1"/>
      <c r="N119" s="1"/>
      <c r="O119" s="1"/>
      <c r="P119" s="1"/>
      <c r="Q119" s="1"/>
      <c r="R119" s="1"/>
      <c r="S119" s="1"/>
      <c r="T119" s="1"/>
      <c r="U119" s="1"/>
      <c r="V119" s="1"/>
    </row>
    <row r="120" spans="1:22" ht="105" customHeight="1" x14ac:dyDescent="0.2">
      <c r="A120" s="92">
        <v>92</v>
      </c>
      <c r="B120" s="23" t="s">
        <v>151</v>
      </c>
      <c r="C120" s="23">
        <v>4</v>
      </c>
      <c r="D120" s="23">
        <v>0</v>
      </c>
      <c r="E120" s="23">
        <v>0</v>
      </c>
      <c r="F120" s="23">
        <v>0</v>
      </c>
      <c r="G120" s="19">
        <v>0</v>
      </c>
      <c r="H120" s="19">
        <v>0</v>
      </c>
      <c r="I120" s="19">
        <v>0</v>
      </c>
      <c r="J120" s="1"/>
      <c r="K120" s="1"/>
      <c r="L120" s="1"/>
      <c r="M120" s="1"/>
      <c r="N120" s="1"/>
      <c r="O120" s="1"/>
      <c r="P120" s="1"/>
      <c r="Q120" s="1"/>
      <c r="R120" s="1"/>
      <c r="S120" s="1"/>
      <c r="T120" s="1"/>
      <c r="U120" s="1"/>
      <c r="V120" s="1"/>
    </row>
    <row r="121" spans="1:22" ht="158.25" customHeight="1" x14ac:dyDescent="0.2">
      <c r="A121" s="92">
        <v>106</v>
      </c>
      <c r="B121" s="23" t="s">
        <v>197</v>
      </c>
      <c r="C121" s="23">
        <v>0</v>
      </c>
      <c r="D121" s="23">
        <v>0</v>
      </c>
      <c r="E121" s="23">
        <v>0</v>
      </c>
      <c r="F121" s="23">
        <v>0</v>
      </c>
      <c r="G121" s="19">
        <v>0</v>
      </c>
      <c r="H121" s="19">
        <v>0</v>
      </c>
      <c r="I121" s="19">
        <v>0</v>
      </c>
      <c r="J121" s="1"/>
      <c r="K121" s="1"/>
      <c r="L121" s="1"/>
      <c r="M121" s="1"/>
      <c r="N121" s="1"/>
      <c r="O121" s="1"/>
      <c r="P121" s="1"/>
      <c r="Q121" s="1"/>
      <c r="R121" s="1"/>
      <c r="S121" s="1"/>
      <c r="T121" s="1"/>
      <c r="U121" s="1"/>
      <c r="V121" s="1"/>
    </row>
    <row r="122" spans="1:22" ht="104.25" customHeight="1" x14ac:dyDescent="0.2">
      <c r="A122" s="92">
        <v>114</v>
      </c>
      <c r="B122" s="23" t="s">
        <v>198</v>
      </c>
      <c r="C122" s="81">
        <v>16</v>
      </c>
      <c r="D122" s="23">
        <v>16</v>
      </c>
      <c r="E122" s="23">
        <v>0</v>
      </c>
      <c r="F122" s="23">
        <v>0</v>
      </c>
      <c r="G122" s="19">
        <v>0</v>
      </c>
      <c r="H122" s="19">
        <v>0</v>
      </c>
      <c r="I122" s="19">
        <v>0</v>
      </c>
      <c r="J122" s="1"/>
      <c r="K122" s="1"/>
      <c r="L122" s="1"/>
      <c r="M122" s="1"/>
      <c r="N122" s="1"/>
      <c r="O122" s="1"/>
      <c r="P122" s="1"/>
      <c r="Q122" s="1"/>
      <c r="R122" s="1"/>
      <c r="S122" s="1"/>
      <c r="T122" s="1"/>
      <c r="U122" s="1"/>
      <c r="V122" s="1"/>
    </row>
    <row r="123" spans="1:22" ht="78.75" customHeight="1" x14ac:dyDescent="0.2">
      <c r="A123" s="84">
        <v>115</v>
      </c>
      <c r="B123" s="48" t="s">
        <v>190</v>
      </c>
      <c r="C123" s="48">
        <v>0</v>
      </c>
      <c r="D123" s="48">
        <v>0</v>
      </c>
      <c r="E123" s="48">
        <v>0</v>
      </c>
      <c r="F123" s="48">
        <v>0</v>
      </c>
      <c r="G123" s="19">
        <v>0</v>
      </c>
      <c r="H123" s="19">
        <v>0</v>
      </c>
      <c r="I123" s="19">
        <v>0</v>
      </c>
      <c r="J123" s="1"/>
      <c r="K123" s="1"/>
      <c r="L123" s="1"/>
      <c r="M123" s="1"/>
      <c r="N123" s="1"/>
      <c r="O123" s="1"/>
      <c r="P123" s="1"/>
      <c r="Q123" s="1"/>
      <c r="R123" s="1"/>
      <c r="S123" s="1"/>
      <c r="T123" s="1"/>
      <c r="U123" s="1"/>
      <c r="V123" s="1"/>
    </row>
    <row r="124" spans="1:22" ht="50.25" customHeight="1" x14ac:dyDescent="0.2">
      <c r="A124" s="432" t="s">
        <v>149</v>
      </c>
      <c r="B124" s="433"/>
      <c r="C124" s="433"/>
      <c r="D124" s="433"/>
      <c r="E124" s="433"/>
      <c r="F124" s="433"/>
      <c r="G124" s="433"/>
      <c r="H124" s="433"/>
      <c r="I124" s="434"/>
      <c r="J124" s="1"/>
      <c r="K124" s="1"/>
      <c r="L124" s="1"/>
      <c r="M124" s="1"/>
      <c r="N124" s="1"/>
      <c r="O124" s="1"/>
      <c r="P124" s="1"/>
      <c r="Q124" s="1"/>
      <c r="R124" s="1"/>
      <c r="S124" s="1"/>
      <c r="T124" s="1"/>
      <c r="U124" s="1"/>
      <c r="V124" s="1"/>
    </row>
    <row r="125" spans="1:22" ht="75" customHeight="1" x14ac:dyDescent="0.2">
      <c r="A125" s="60">
        <v>30</v>
      </c>
      <c r="B125" s="60" t="s">
        <v>42</v>
      </c>
      <c r="C125" s="60">
        <v>0</v>
      </c>
      <c r="D125" s="60">
        <v>0</v>
      </c>
      <c r="E125" s="60">
        <v>0</v>
      </c>
      <c r="F125" s="60">
        <v>0</v>
      </c>
      <c r="G125" s="60">
        <v>1</v>
      </c>
      <c r="H125" s="60">
        <v>0</v>
      </c>
      <c r="I125" s="60">
        <v>0</v>
      </c>
      <c r="J125" s="1"/>
      <c r="K125" s="1"/>
      <c r="L125" s="1"/>
      <c r="M125" s="1"/>
      <c r="N125" s="1"/>
      <c r="O125" s="1"/>
      <c r="P125" s="1"/>
      <c r="Q125" s="1"/>
      <c r="R125" s="1"/>
      <c r="S125" s="1"/>
      <c r="T125" s="1"/>
      <c r="U125" s="1"/>
      <c r="V125" s="1"/>
    </row>
    <row r="126" spans="1:22" ht="42" customHeight="1" x14ac:dyDescent="0.2">
      <c r="A126" s="60">
        <v>32</v>
      </c>
      <c r="B126" s="60" t="s">
        <v>83</v>
      </c>
      <c r="C126" s="60">
        <v>17</v>
      </c>
      <c r="D126" s="60">
        <v>0</v>
      </c>
      <c r="E126" s="60">
        <v>0</v>
      </c>
      <c r="F126" s="60">
        <v>14</v>
      </c>
      <c r="G126" s="60">
        <v>0</v>
      </c>
      <c r="H126" s="60">
        <v>0</v>
      </c>
      <c r="I126" s="60">
        <v>0</v>
      </c>
      <c r="J126" s="1"/>
      <c r="K126" s="1"/>
      <c r="L126" s="1"/>
      <c r="M126" s="1"/>
      <c r="N126" s="1"/>
      <c r="O126" s="1"/>
      <c r="P126" s="1"/>
      <c r="Q126" s="1"/>
      <c r="R126" s="1"/>
      <c r="S126" s="1"/>
      <c r="T126" s="1"/>
      <c r="U126" s="1"/>
      <c r="V126" s="1"/>
    </row>
    <row r="127" spans="1:22" ht="44.25" customHeight="1" x14ac:dyDescent="0.2">
      <c r="A127" s="60">
        <v>63</v>
      </c>
      <c r="B127" s="60" t="s">
        <v>86</v>
      </c>
      <c r="C127" s="60">
        <v>5</v>
      </c>
      <c r="D127" s="60">
        <v>0</v>
      </c>
      <c r="E127" s="60">
        <v>22</v>
      </c>
      <c r="F127" s="60">
        <v>0</v>
      </c>
      <c r="G127" s="60">
        <v>0</v>
      </c>
      <c r="H127" s="60">
        <v>0</v>
      </c>
      <c r="I127" s="60">
        <v>0</v>
      </c>
      <c r="J127" s="1"/>
      <c r="K127" s="1"/>
      <c r="L127" s="1"/>
      <c r="M127" s="1"/>
      <c r="N127" s="1"/>
      <c r="O127" s="1"/>
      <c r="P127" s="1"/>
      <c r="Q127" s="1"/>
      <c r="R127" s="1"/>
      <c r="S127" s="1"/>
      <c r="T127" s="1"/>
      <c r="U127" s="1"/>
      <c r="V127" s="1"/>
    </row>
    <row r="128" spans="1:22" ht="93" customHeight="1" x14ac:dyDescent="0.2">
      <c r="A128" s="60">
        <v>113</v>
      </c>
      <c r="B128" s="60" t="s">
        <v>118</v>
      </c>
      <c r="C128" s="60">
        <v>1</v>
      </c>
      <c r="D128" s="60">
        <v>0</v>
      </c>
      <c r="E128" s="60">
        <v>0</v>
      </c>
      <c r="F128" s="60">
        <v>1</v>
      </c>
      <c r="G128" s="60">
        <v>0</v>
      </c>
      <c r="H128" s="60">
        <v>0</v>
      </c>
      <c r="I128" s="60">
        <v>0</v>
      </c>
      <c r="J128" s="1"/>
      <c r="K128" s="1"/>
      <c r="L128" s="1"/>
      <c r="M128" s="1"/>
      <c r="N128" s="1"/>
      <c r="O128" s="1"/>
      <c r="P128" s="1"/>
      <c r="Q128" s="1"/>
      <c r="R128" s="1"/>
      <c r="S128" s="1"/>
      <c r="T128" s="1"/>
      <c r="U128" s="1"/>
      <c r="V128" s="1"/>
    </row>
    <row r="129" spans="1:22" ht="97.5" customHeight="1" x14ac:dyDescent="0.2">
      <c r="A129" s="60">
        <v>114</v>
      </c>
      <c r="B129" s="19" t="s">
        <v>50</v>
      </c>
      <c r="C129" s="19">
        <v>1345</v>
      </c>
      <c r="D129" s="19">
        <v>3</v>
      </c>
      <c r="E129" s="19">
        <v>5</v>
      </c>
      <c r="F129" s="19">
        <v>54</v>
      </c>
      <c r="G129" s="60">
        <v>0</v>
      </c>
      <c r="H129" s="60">
        <v>0</v>
      </c>
      <c r="I129" s="60">
        <v>0</v>
      </c>
      <c r="J129" s="1"/>
      <c r="K129" s="1"/>
      <c r="L129" s="1"/>
      <c r="M129" s="1"/>
      <c r="N129" s="1"/>
      <c r="O129" s="1"/>
      <c r="P129" s="1"/>
      <c r="Q129" s="1"/>
      <c r="R129" s="1"/>
      <c r="S129" s="1"/>
      <c r="T129" s="1"/>
      <c r="U129" s="1"/>
      <c r="V129" s="1"/>
    </row>
    <row r="130" spans="1:22" ht="63" customHeight="1" x14ac:dyDescent="0.2">
      <c r="A130" s="60">
        <v>115</v>
      </c>
      <c r="B130" s="19" t="s">
        <v>70</v>
      </c>
      <c r="C130" s="19">
        <v>29</v>
      </c>
      <c r="D130" s="19">
        <v>1</v>
      </c>
      <c r="E130" s="19">
        <v>0</v>
      </c>
      <c r="F130" s="19">
        <v>0</v>
      </c>
      <c r="G130" s="60">
        <v>0</v>
      </c>
      <c r="H130" s="60">
        <v>0</v>
      </c>
      <c r="I130" s="60">
        <v>0</v>
      </c>
      <c r="J130" s="1"/>
      <c r="K130" s="1"/>
      <c r="L130" s="1"/>
      <c r="M130" s="1"/>
      <c r="N130" s="1"/>
      <c r="O130" s="1"/>
      <c r="P130" s="1"/>
      <c r="Q130" s="1"/>
      <c r="R130" s="1"/>
      <c r="S130" s="1"/>
      <c r="T130" s="1"/>
      <c r="U130" s="1"/>
      <c r="V130" s="1"/>
    </row>
    <row r="131" spans="1:22" ht="62.25" customHeight="1" x14ac:dyDescent="0.2">
      <c r="A131" s="60">
        <v>121</v>
      </c>
      <c r="B131" s="19" t="s">
        <v>53</v>
      </c>
      <c r="C131" s="19">
        <v>5</v>
      </c>
      <c r="D131" s="19">
        <v>0</v>
      </c>
      <c r="E131" s="19">
        <v>0</v>
      </c>
      <c r="F131" s="19">
        <v>5</v>
      </c>
      <c r="G131" s="60">
        <v>0</v>
      </c>
      <c r="H131" s="60">
        <v>0</v>
      </c>
      <c r="I131" s="60">
        <v>0</v>
      </c>
      <c r="J131" s="1"/>
      <c r="K131" s="1"/>
      <c r="L131" s="1"/>
      <c r="M131" s="1"/>
      <c r="N131" s="1"/>
      <c r="O131" s="1"/>
      <c r="P131" s="1"/>
      <c r="Q131" s="1"/>
      <c r="R131" s="1"/>
      <c r="S131" s="1"/>
      <c r="T131" s="1"/>
      <c r="U131" s="1"/>
      <c r="V131" s="1"/>
    </row>
    <row r="132" spans="1:22" ht="54" customHeight="1" x14ac:dyDescent="0.2">
      <c r="A132" s="60">
        <v>144</v>
      </c>
      <c r="B132" s="19" t="s">
        <v>54</v>
      </c>
      <c r="C132" s="19">
        <v>287</v>
      </c>
      <c r="D132" s="19">
        <v>0</v>
      </c>
      <c r="E132" s="19">
        <v>0</v>
      </c>
      <c r="F132" s="19">
        <v>30</v>
      </c>
      <c r="G132" s="60">
        <v>0</v>
      </c>
      <c r="H132" s="60">
        <v>0</v>
      </c>
      <c r="I132" s="60">
        <v>0</v>
      </c>
      <c r="J132" s="1"/>
      <c r="K132" s="1"/>
      <c r="L132" s="1"/>
      <c r="M132" s="1"/>
      <c r="N132" s="1"/>
      <c r="O132" s="1"/>
      <c r="P132" s="1"/>
      <c r="Q132" s="1"/>
      <c r="R132" s="1"/>
      <c r="S132" s="1"/>
      <c r="T132" s="1"/>
      <c r="U132" s="1"/>
      <c r="V132" s="1"/>
    </row>
    <row r="133" spans="1:22" ht="48" customHeight="1" thickBot="1" x14ac:dyDescent="0.25">
      <c r="A133" s="199" t="s">
        <v>87</v>
      </c>
      <c r="B133" s="195"/>
      <c r="C133" s="195">
        <f>C113+C114+C115+C116+C117+C118+C119+C120+C121+C122+C123+C125+C126+C127+C128+C129+C130+C131+C132</f>
        <v>1742</v>
      </c>
      <c r="D133" s="195">
        <f t="shared" ref="D133:I133" si="6">D113+D114+D115+D116+D117+D118+D119+D120+D121+D122+D123+D125+D126+D127+D128+D129+D130+D131+D132</f>
        <v>20</v>
      </c>
      <c r="E133" s="195">
        <f t="shared" si="6"/>
        <v>32</v>
      </c>
      <c r="F133" s="195">
        <f t="shared" si="6"/>
        <v>108</v>
      </c>
      <c r="G133" s="195">
        <f t="shared" si="6"/>
        <v>233</v>
      </c>
      <c r="H133" s="195">
        <f t="shared" si="6"/>
        <v>0</v>
      </c>
      <c r="I133" s="195">
        <f t="shared" si="6"/>
        <v>0</v>
      </c>
      <c r="J133" s="1"/>
      <c r="K133" s="1"/>
      <c r="L133" s="1"/>
      <c r="M133" s="1"/>
      <c r="N133" s="1"/>
      <c r="O133" s="1"/>
      <c r="P133" s="1"/>
      <c r="Q133" s="1"/>
      <c r="R133" s="1"/>
      <c r="S133" s="1"/>
      <c r="T133" s="1"/>
      <c r="U133" s="1"/>
      <c r="V133" s="1"/>
    </row>
    <row r="134" spans="1:22" ht="49.5" customHeight="1" thickBot="1" x14ac:dyDescent="0.25">
      <c r="A134" s="418" t="s">
        <v>257</v>
      </c>
      <c r="B134" s="416"/>
      <c r="C134" s="416"/>
      <c r="D134" s="416"/>
      <c r="E134" s="416"/>
      <c r="F134" s="416"/>
      <c r="G134" s="416"/>
      <c r="H134" s="416"/>
      <c r="I134" s="417"/>
    </row>
    <row r="135" spans="1:22" ht="51" customHeight="1" x14ac:dyDescent="0.2">
      <c r="A135" s="91">
        <v>4</v>
      </c>
      <c r="B135" s="83" t="s">
        <v>46</v>
      </c>
      <c r="C135" s="83">
        <v>34</v>
      </c>
      <c r="D135" s="83">
        <v>0</v>
      </c>
      <c r="E135" s="83">
        <v>0</v>
      </c>
      <c r="F135" s="83">
        <v>5</v>
      </c>
      <c r="G135" s="44">
        <v>0</v>
      </c>
      <c r="H135" s="44">
        <v>0</v>
      </c>
      <c r="I135" s="44">
        <v>0</v>
      </c>
    </row>
    <row r="136" spans="1:22" ht="81" customHeight="1" x14ac:dyDescent="0.2">
      <c r="A136" s="92">
        <v>30</v>
      </c>
      <c r="B136" s="23" t="s">
        <v>145</v>
      </c>
      <c r="C136" s="23">
        <v>176</v>
      </c>
      <c r="D136" s="23">
        <v>1</v>
      </c>
      <c r="E136" s="23">
        <v>5</v>
      </c>
      <c r="F136" s="23">
        <v>0</v>
      </c>
      <c r="G136" s="22">
        <v>0</v>
      </c>
      <c r="H136" s="22">
        <v>0</v>
      </c>
      <c r="I136" s="22">
        <v>0</v>
      </c>
    </row>
    <row r="137" spans="1:22" ht="89.25" customHeight="1" x14ac:dyDescent="0.2">
      <c r="A137" s="92">
        <v>36</v>
      </c>
      <c r="B137" s="23" t="s">
        <v>191</v>
      </c>
      <c r="C137" s="23">
        <v>12</v>
      </c>
      <c r="D137" s="23">
        <v>0</v>
      </c>
      <c r="E137" s="23">
        <v>0</v>
      </c>
      <c r="F137" s="23">
        <v>0</v>
      </c>
      <c r="G137" s="22">
        <v>0</v>
      </c>
      <c r="H137" s="22">
        <v>0</v>
      </c>
      <c r="I137" s="22">
        <v>0</v>
      </c>
    </row>
    <row r="138" spans="1:22" ht="78.75" customHeight="1" x14ac:dyDescent="0.2">
      <c r="A138" s="92">
        <v>50</v>
      </c>
      <c r="B138" s="23" t="s">
        <v>146</v>
      </c>
      <c r="C138" s="23">
        <v>1</v>
      </c>
      <c r="D138" s="23">
        <v>0</v>
      </c>
      <c r="E138" s="23">
        <v>0</v>
      </c>
      <c r="F138" s="23">
        <v>0</v>
      </c>
      <c r="G138" s="22">
        <v>0</v>
      </c>
      <c r="H138" s="22">
        <v>0</v>
      </c>
      <c r="I138" s="22">
        <v>0</v>
      </c>
    </row>
    <row r="139" spans="1:22" ht="96.75" customHeight="1" x14ac:dyDescent="0.2">
      <c r="A139" s="92">
        <v>57</v>
      </c>
      <c r="B139" s="23" t="s">
        <v>40</v>
      </c>
      <c r="C139" s="23">
        <v>4</v>
      </c>
      <c r="D139" s="23">
        <v>0</v>
      </c>
      <c r="E139" s="23">
        <v>0</v>
      </c>
      <c r="F139" s="23">
        <v>0</v>
      </c>
      <c r="G139" s="22">
        <v>0</v>
      </c>
      <c r="H139" s="22">
        <v>0</v>
      </c>
      <c r="I139" s="22">
        <v>0</v>
      </c>
    </row>
    <row r="140" spans="1:22" ht="45.75" customHeight="1" x14ac:dyDescent="0.2">
      <c r="A140" s="93">
        <v>63</v>
      </c>
      <c r="B140" s="94" t="s">
        <v>43</v>
      </c>
      <c r="C140" s="17">
        <v>4</v>
      </c>
      <c r="D140" s="17">
        <v>0</v>
      </c>
      <c r="E140" s="17">
        <v>0</v>
      </c>
      <c r="F140" s="17">
        <v>0</v>
      </c>
      <c r="G140" s="120">
        <v>0</v>
      </c>
      <c r="H140" s="120">
        <v>0</v>
      </c>
      <c r="I140" s="120">
        <v>0</v>
      </c>
      <c r="J140" s="6"/>
      <c r="K140" s="6"/>
      <c r="L140" s="6"/>
      <c r="M140" s="6"/>
      <c r="N140" s="6"/>
      <c r="O140" s="6"/>
      <c r="P140" s="6"/>
      <c r="Q140" s="6"/>
      <c r="R140" s="6"/>
      <c r="S140" s="6"/>
      <c r="T140" s="6"/>
      <c r="U140" s="6"/>
      <c r="V140" s="6"/>
    </row>
    <row r="141" spans="1:22" ht="108" customHeight="1" x14ac:dyDescent="0.2">
      <c r="A141" s="92">
        <v>92</v>
      </c>
      <c r="B141" s="23" t="s">
        <v>44</v>
      </c>
      <c r="C141" s="23">
        <v>11</v>
      </c>
      <c r="D141" s="23">
        <v>0</v>
      </c>
      <c r="E141" s="23">
        <v>0</v>
      </c>
      <c r="F141" s="23">
        <v>0</v>
      </c>
      <c r="G141" s="22">
        <v>0</v>
      </c>
      <c r="H141" s="22">
        <v>0</v>
      </c>
      <c r="I141" s="22">
        <v>0</v>
      </c>
    </row>
    <row r="142" spans="1:22" ht="141.75" customHeight="1" thickBot="1" x14ac:dyDescent="0.25">
      <c r="A142" s="84">
        <v>106</v>
      </c>
      <c r="B142" s="48" t="s">
        <v>199</v>
      </c>
      <c r="C142" s="48">
        <v>0</v>
      </c>
      <c r="D142" s="48">
        <v>0</v>
      </c>
      <c r="E142" s="48">
        <v>0</v>
      </c>
      <c r="F142" s="48">
        <v>0</v>
      </c>
      <c r="G142" s="25">
        <v>0</v>
      </c>
      <c r="H142" s="25">
        <v>0</v>
      </c>
      <c r="I142" s="25">
        <v>0</v>
      </c>
    </row>
    <row r="143" spans="1:22" ht="48" customHeight="1" thickBot="1" x14ac:dyDescent="0.25">
      <c r="A143" s="419" t="s">
        <v>147</v>
      </c>
      <c r="B143" s="420"/>
      <c r="C143" s="420"/>
      <c r="D143" s="420"/>
      <c r="E143" s="420"/>
      <c r="F143" s="420"/>
      <c r="G143" s="420"/>
      <c r="H143" s="420"/>
      <c r="I143" s="421"/>
    </row>
    <row r="144" spans="1:22" ht="52.5" customHeight="1" x14ac:dyDescent="0.2">
      <c r="A144" s="95">
        <v>32</v>
      </c>
      <c r="B144" s="95" t="s">
        <v>83</v>
      </c>
      <c r="C144" s="95">
        <v>352</v>
      </c>
      <c r="D144" s="95">
        <v>5</v>
      </c>
      <c r="E144" s="95">
        <v>0</v>
      </c>
      <c r="F144" s="95">
        <v>58</v>
      </c>
      <c r="G144" s="218">
        <v>0</v>
      </c>
      <c r="H144" s="218">
        <v>0</v>
      </c>
      <c r="I144" s="218">
        <v>0</v>
      </c>
    </row>
    <row r="145" spans="1:9" ht="45" customHeight="1" x14ac:dyDescent="0.2">
      <c r="A145" s="60">
        <v>63</v>
      </c>
      <c r="B145" s="60" t="s">
        <v>86</v>
      </c>
      <c r="C145" s="60">
        <v>323</v>
      </c>
      <c r="D145" s="60">
        <v>3</v>
      </c>
      <c r="E145" s="60">
        <v>3</v>
      </c>
      <c r="F145" s="60">
        <v>51</v>
      </c>
      <c r="G145" s="60">
        <v>0</v>
      </c>
      <c r="H145" s="60">
        <v>0</v>
      </c>
      <c r="I145" s="60">
        <v>0</v>
      </c>
    </row>
    <row r="146" spans="1:9" ht="82.5" customHeight="1" x14ac:dyDescent="0.2">
      <c r="A146" s="60">
        <v>113</v>
      </c>
      <c r="B146" s="60" t="s">
        <v>67</v>
      </c>
      <c r="C146" s="60">
        <v>1</v>
      </c>
      <c r="D146" s="60">
        <v>0</v>
      </c>
      <c r="E146" s="60">
        <v>0</v>
      </c>
      <c r="F146" s="60">
        <v>0</v>
      </c>
      <c r="G146" s="60">
        <v>0</v>
      </c>
      <c r="H146" s="60">
        <v>0</v>
      </c>
      <c r="I146" s="60">
        <v>0</v>
      </c>
    </row>
    <row r="147" spans="1:9" ht="96" customHeight="1" x14ac:dyDescent="0.2">
      <c r="A147" s="60">
        <v>114</v>
      </c>
      <c r="B147" s="60" t="s">
        <v>50</v>
      </c>
      <c r="C147" s="60">
        <v>13966</v>
      </c>
      <c r="D147" s="60">
        <v>162</v>
      </c>
      <c r="E147" s="60">
        <v>36</v>
      </c>
      <c r="F147" s="60">
        <v>358</v>
      </c>
      <c r="G147" s="60">
        <v>0</v>
      </c>
      <c r="H147" s="60">
        <v>0</v>
      </c>
      <c r="I147" s="60">
        <v>0</v>
      </c>
    </row>
    <row r="148" spans="1:9" ht="60.75" customHeight="1" x14ac:dyDescent="0.2">
      <c r="A148" s="60">
        <v>115</v>
      </c>
      <c r="B148" s="60" t="s">
        <v>70</v>
      </c>
      <c r="C148" s="60">
        <v>275</v>
      </c>
      <c r="D148" s="60">
        <v>0</v>
      </c>
      <c r="E148" s="60">
        <v>5</v>
      </c>
      <c r="F148" s="60">
        <v>26</v>
      </c>
      <c r="G148" s="60">
        <v>0</v>
      </c>
      <c r="H148" s="60">
        <v>0</v>
      </c>
      <c r="I148" s="60">
        <v>0</v>
      </c>
    </row>
    <row r="149" spans="1:9" ht="56.25" customHeight="1" x14ac:dyDescent="0.2">
      <c r="A149" s="60">
        <v>121</v>
      </c>
      <c r="B149" s="60" t="s">
        <v>53</v>
      </c>
      <c r="C149" s="60">
        <v>144</v>
      </c>
      <c r="D149" s="60">
        <v>0</v>
      </c>
      <c r="E149" s="60">
        <v>1</v>
      </c>
      <c r="F149" s="60">
        <v>30</v>
      </c>
      <c r="G149" s="60">
        <v>0</v>
      </c>
      <c r="H149" s="60">
        <v>0</v>
      </c>
      <c r="I149" s="60">
        <v>0</v>
      </c>
    </row>
    <row r="150" spans="1:9" ht="52.5" customHeight="1" thickBot="1" x14ac:dyDescent="0.25">
      <c r="A150" s="58">
        <v>144</v>
      </c>
      <c r="B150" s="86" t="s">
        <v>54</v>
      </c>
      <c r="C150" s="86">
        <v>1235</v>
      </c>
      <c r="D150" s="86">
        <v>72</v>
      </c>
      <c r="E150" s="86">
        <v>1</v>
      </c>
      <c r="F150" s="86">
        <v>70</v>
      </c>
      <c r="G150" s="58">
        <v>0</v>
      </c>
      <c r="H150" s="58">
        <v>0</v>
      </c>
      <c r="I150" s="58">
        <v>0</v>
      </c>
    </row>
    <row r="151" spans="1:9" ht="41.25" customHeight="1" thickBot="1" x14ac:dyDescent="0.25">
      <c r="A151" s="74" t="s">
        <v>87</v>
      </c>
      <c r="B151" s="89"/>
      <c r="C151" s="89">
        <f>C135+C136+C137+C138+C139+C140+C141+C142+C144+C145+C146+C147+C148+C149+C150</f>
        <v>16538</v>
      </c>
      <c r="D151" s="89">
        <f t="shared" ref="D151:I151" si="7">D135+D136+D137+D138+D139+D140+D141+D142+D144+D145+D146+D147+D148+D149+D150</f>
        <v>243</v>
      </c>
      <c r="E151" s="89">
        <f t="shared" si="7"/>
        <v>51</v>
      </c>
      <c r="F151" s="89">
        <f t="shared" si="7"/>
        <v>598</v>
      </c>
      <c r="G151" s="89">
        <f t="shared" si="7"/>
        <v>0</v>
      </c>
      <c r="H151" s="89">
        <f t="shared" si="7"/>
        <v>0</v>
      </c>
      <c r="I151" s="90">
        <f t="shared" si="7"/>
        <v>0</v>
      </c>
    </row>
    <row r="152" spans="1:9" ht="59.25" customHeight="1" thickBot="1" x14ac:dyDescent="0.25">
      <c r="A152" s="416" t="s">
        <v>245</v>
      </c>
      <c r="B152" s="416"/>
      <c r="C152" s="416"/>
      <c r="D152" s="416"/>
      <c r="E152" s="416"/>
      <c r="F152" s="416"/>
      <c r="G152" s="416"/>
      <c r="H152" s="416"/>
      <c r="I152" s="417"/>
    </row>
    <row r="153" spans="1:9" ht="80.25" customHeight="1" x14ac:dyDescent="0.2">
      <c r="A153" s="92">
        <v>30</v>
      </c>
      <c r="B153" s="23" t="s">
        <v>47</v>
      </c>
      <c r="C153" s="23">
        <v>77</v>
      </c>
      <c r="D153" s="23">
        <v>0</v>
      </c>
      <c r="E153" s="23">
        <v>3</v>
      </c>
      <c r="F153" s="23">
        <v>251</v>
      </c>
      <c r="G153" s="22">
        <v>0</v>
      </c>
      <c r="H153" s="22">
        <v>0</v>
      </c>
      <c r="I153" s="22">
        <v>0</v>
      </c>
    </row>
    <row r="154" spans="1:9" ht="92.25" customHeight="1" x14ac:dyDescent="0.2">
      <c r="A154" s="92">
        <v>36</v>
      </c>
      <c r="B154" s="23" t="s">
        <v>191</v>
      </c>
      <c r="C154" s="23">
        <v>12</v>
      </c>
      <c r="D154" s="23">
        <v>0</v>
      </c>
      <c r="E154" s="23">
        <v>0</v>
      </c>
      <c r="F154" s="23">
        <v>6</v>
      </c>
      <c r="G154" s="22">
        <v>0</v>
      </c>
      <c r="H154" s="22">
        <v>0</v>
      </c>
      <c r="I154" s="22">
        <v>0</v>
      </c>
    </row>
    <row r="155" spans="1:9" ht="48.75" customHeight="1" x14ac:dyDescent="0.2">
      <c r="A155" s="92">
        <v>63</v>
      </c>
      <c r="B155" s="23" t="s">
        <v>41</v>
      </c>
      <c r="C155" s="23">
        <v>0</v>
      </c>
      <c r="D155" s="23">
        <v>0</v>
      </c>
      <c r="E155" s="23">
        <v>0</v>
      </c>
      <c r="F155" s="23">
        <v>5</v>
      </c>
      <c r="G155" s="22">
        <v>0</v>
      </c>
      <c r="H155" s="22">
        <v>0</v>
      </c>
      <c r="I155" s="22">
        <v>0</v>
      </c>
    </row>
    <row r="156" spans="1:9" ht="91.5" customHeight="1" x14ac:dyDescent="0.2">
      <c r="A156" s="92">
        <v>113</v>
      </c>
      <c r="B156" s="23" t="s">
        <v>51</v>
      </c>
      <c r="C156" s="23">
        <v>13</v>
      </c>
      <c r="D156" s="23">
        <v>0</v>
      </c>
      <c r="E156" s="23">
        <v>0</v>
      </c>
      <c r="F156" s="23">
        <v>2</v>
      </c>
      <c r="G156" s="22">
        <v>0</v>
      </c>
      <c r="H156" s="22">
        <v>0</v>
      </c>
      <c r="I156" s="22">
        <v>0</v>
      </c>
    </row>
    <row r="157" spans="1:9" ht="97.5" customHeight="1" x14ac:dyDescent="0.2">
      <c r="A157" s="92">
        <v>114</v>
      </c>
      <c r="B157" s="85" t="s">
        <v>50</v>
      </c>
      <c r="C157" s="23">
        <v>62</v>
      </c>
      <c r="D157" s="23">
        <v>0</v>
      </c>
      <c r="E157" s="23">
        <v>0</v>
      </c>
      <c r="F157" s="23">
        <v>142</v>
      </c>
      <c r="G157" s="22">
        <v>0</v>
      </c>
      <c r="H157" s="22">
        <v>0</v>
      </c>
      <c r="I157" s="22">
        <v>0</v>
      </c>
    </row>
    <row r="158" spans="1:9" ht="63.75" customHeight="1" thickBot="1" x14ac:dyDescent="0.25">
      <c r="A158" s="84">
        <v>115</v>
      </c>
      <c r="B158" s="48" t="s">
        <v>200</v>
      </c>
      <c r="C158" s="48">
        <v>0</v>
      </c>
      <c r="D158" s="48">
        <v>0</v>
      </c>
      <c r="E158" s="48">
        <v>0</v>
      </c>
      <c r="F158" s="48">
        <v>0</v>
      </c>
      <c r="G158" s="25">
        <v>0</v>
      </c>
      <c r="H158" s="25">
        <v>0</v>
      </c>
      <c r="I158" s="25">
        <v>0</v>
      </c>
    </row>
    <row r="159" spans="1:9" ht="40.5" customHeight="1" thickBot="1" x14ac:dyDescent="0.25">
      <c r="A159" s="423" t="s">
        <v>115</v>
      </c>
      <c r="B159" s="424"/>
      <c r="C159" s="424"/>
      <c r="D159" s="424"/>
      <c r="E159" s="424"/>
      <c r="F159" s="424"/>
      <c r="G159" s="424"/>
      <c r="H159" s="424"/>
      <c r="I159" s="425"/>
    </row>
    <row r="160" spans="1:9" ht="44.25" customHeight="1" x14ac:dyDescent="0.2">
      <c r="A160" s="95">
        <v>32</v>
      </c>
      <c r="B160" s="16" t="s">
        <v>83</v>
      </c>
      <c r="C160" s="96">
        <v>66</v>
      </c>
      <c r="D160" s="83">
        <v>0</v>
      </c>
      <c r="E160" s="83">
        <v>1</v>
      </c>
      <c r="F160" s="83">
        <v>4</v>
      </c>
      <c r="G160" s="44">
        <v>0</v>
      </c>
      <c r="H160" s="44">
        <v>0</v>
      </c>
      <c r="I160" s="44">
        <v>0</v>
      </c>
    </row>
    <row r="161" spans="1:22" ht="42.75" customHeight="1" x14ac:dyDescent="0.2">
      <c r="A161" s="95">
        <v>63</v>
      </c>
      <c r="B161" s="16" t="s">
        <v>86</v>
      </c>
      <c r="C161" s="96">
        <v>777</v>
      </c>
      <c r="D161" s="83">
        <v>53</v>
      </c>
      <c r="E161" s="83">
        <v>30</v>
      </c>
      <c r="F161" s="83">
        <v>95</v>
      </c>
      <c r="G161" s="44">
        <v>31</v>
      </c>
      <c r="H161" s="44">
        <v>0</v>
      </c>
      <c r="I161" s="44">
        <v>0</v>
      </c>
    </row>
    <row r="162" spans="1:22" ht="111.75" customHeight="1" x14ac:dyDescent="0.2">
      <c r="A162" s="97">
        <v>64</v>
      </c>
      <c r="B162" s="98" t="s">
        <v>116</v>
      </c>
      <c r="C162" s="99">
        <v>1</v>
      </c>
      <c r="D162" s="100">
        <v>0</v>
      </c>
      <c r="E162" s="100">
        <v>0</v>
      </c>
      <c r="F162" s="100">
        <v>0</v>
      </c>
      <c r="G162" s="44">
        <v>0</v>
      </c>
      <c r="H162" s="44">
        <v>0</v>
      </c>
      <c r="I162" s="44">
        <v>0</v>
      </c>
    </row>
    <row r="163" spans="1:22" ht="94.5" customHeight="1" x14ac:dyDescent="0.2">
      <c r="A163" s="22">
        <v>113</v>
      </c>
      <c r="B163" s="21" t="s">
        <v>67</v>
      </c>
      <c r="C163" s="22">
        <v>25</v>
      </c>
      <c r="D163" s="22">
        <v>22</v>
      </c>
      <c r="E163" s="22">
        <v>0</v>
      </c>
      <c r="F163" s="22">
        <v>0</v>
      </c>
      <c r="G163" s="44">
        <v>0</v>
      </c>
      <c r="H163" s="44">
        <v>0</v>
      </c>
      <c r="I163" s="44">
        <v>0</v>
      </c>
    </row>
    <row r="164" spans="1:22" ht="89.25" customHeight="1" x14ac:dyDescent="0.2">
      <c r="A164" s="95">
        <v>114</v>
      </c>
      <c r="B164" s="16" t="s">
        <v>50</v>
      </c>
      <c r="C164" s="96">
        <v>6636</v>
      </c>
      <c r="D164" s="83">
        <v>62</v>
      </c>
      <c r="E164" s="83">
        <v>51</v>
      </c>
      <c r="F164" s="83">
        <v>125</v>
      </c>
      <c r="G164" s="44">
        <v>0</v>
      </c>
      <c r="H164" s="44">
        <v>0</v>
      </c>
      <c r="I164" s="44">
        <v>0</v>
      </c>
    </row>
    <row r="165" spans="1:22" ht="67.5" customHeight="1" x14ac:dyDescent="0.2">
      <c r="A165" s="60">
        <v>115</v>
      </c>
      <c r="B165" s="19" t="s">
        <v>70</v>
      </c>
      <c r="C165" s="101">
        <v>157</v>
      </c>
      <c r="D165" s="23">
        <v>0</v>
      </c>
      <c r="E165" s="23">
        <v>4</v>
      </c>
      <c r="F165" s="23">
        <v>10</v>
      </c>
      <c r="G165" s="44">
        <v>0</v>
      </c>
      <c r="H165" s="44">
        <v>0</v>
      </c>
      <c r="I165" s="44">
        <v>0</v>
      </c>
    </row>
    <row r="166" spans="1:22" ht="67.5" customHeight="1" x14ac:dyDescent="0.2">
      <c r="A166" s="60">
        <v>121</v>
      </c>
      <c r="B166" s="19" t="s">
        <v>53</v>
      </c>
      <c r="C166" s="101">
        <v>40</v>
      </c>
      <c r="D166" s="23">
        <v>0</v>
      </c>
      <c r="E166" s="23">
        <v>0</v>
      </c>
      <c r="F166" s="23">
        <v>6</v>
      </c>
      <c r="G166" s="22">
        <v>0</v>
      </c>
      <c r="H166" s="22">
        <v>0</v>
      </c>
      <c r="I166" s="22">
        <v>0</v>
      </c>
    </row>
    <row r="167" spans="1:22" ht="48" customHeight="1" x14ac:dyDescent="0.2">
      <c r="A167" s="22">
        <v>144</v>
      </c>
      <c r="B167" s="21" t="s">
        <v>54</v>
      </c>
      <c r="C167" s="101">
        <v>915</v>
      </c>
      <c r="D167" s="23">
        <v>12</v>
      </c>
      <c r="E167" s="23">
        <v>17</v>
      </c>
      <c r="F167" s="23">
        <v>40</v>
      </c>
      <c r="G167" s="22">
        <v>0</v>
      </c>
      <c r="H167" s="22">
        <v>0</v>
      </c>
      <c r="I167" s="22">
        <v>0</v>
      </c>
    </row>
    <row r="168" spans="1:22" ht="89.25" customHeight="1" thickBot="1" x14ac:dyDescent="0.25">
      <c r="A168" s="58">
        <v>132</v>
      </c>
      <c r="B168" s="86" t="s">
        <v>27</v>
      </c>
      <c r="C168" s="102">
        <v>1</v>
      </c>
      <c r="D168" s="48">
        <v>0</v>
      </c>
      <c r="E168" s="48">
        <v>0</v>
      </c>
      <c r="F168" s="48">
        <v>0</v>
      </c>
      <c r="G168" s="25">
        <v>0</v>
      </c>
      <c r="H168" s="25">
        <v>0</v>
      </c>
      <c r="I168" s="25">
        <v>0</v>
      </c>
    </row>
    <row r="169" spans="1:22" ht="38.25" customHeight="1" thickBot="1" x14ac:dyDescent="0.25">
      <c r="A169" s="221" t="s">
        <v>87</v>
      </c>
      <c r="B169" s="30"/>
      <c r="C169" s="103">
        <f>C153+C154+C155+C156+C157+C158+C160+C161+C162+C163+C164+C165+C166+C167+C168</f>
        <v>8782</v>
      </c>
      <c r="D169" s="103">
        <f t="shared" ref="D169:I169" si="8">D153+D154+D155+D156+D157+D158+D160+D161+D162+D163+D164+D165+D166+D167+D168</f>
        <v>149</v>
      </c>
      <c r="E169" s="103">
        <f t="shared" si="8"/>
        <v>106</v>
      </c>
      <c r="F169" s="103">
        <f t="shared" si="8"/>
        <v>686</v>
      </c>
      <c r="G169" s="103">
        <f t="shared" si="8"/>
        <v>31</v>
      </c>
      <c r="H169" s="103">
        <f t="shared" si="8"/>
        <v>0</v>
      </c>
      <c r="I169" s="103">
        <f t="shared" si="8"/>
        <v>0</v>
      </c>
    </row>
    <row r="170" spans="1:22" ht="45" customHeight="1" thickBot="1" x14ac:dyDescent="0.25">
      <c r="A170" s="418" t="s">
        <v>52</v>
      </c>
      <c r="B170" s="416"/>
      <c r="C170" s="416"/>
      <c r="D170" s="416"/>
      <c r="E170" s="416"/>
      <c r="F170" s="416"/>
      <c r="G170" s="416"/>
      <c r="H170" s="416"/>
      <c r="I170" s="417"/>
    </row>
    <row r="171" spans="1:22" ht="69.75" customHeight="1" x14ac:dyDescent="0.2">
      <c r="A171" s="92">
        <v>30</v>
      </c>
      <c r="B171" s="23" t="s">
        <v>42</v>
      </c>
      <c r="C171" s="23">
        <v>112</v>
      </c>
      <c r="D171" s="23">
        <v>0</v>
      </c>
      <c r="E171" s="23">
        <v>52</v>
      </c>
      <c r="F171" s="23">
        <v>38</v>
      </c>
      <c r="G171" s="19">
        <v>0</v>
      </c>
      <c r="H171" s="19">
        <v>0</v>
      </c>
      <c r="I171" s="19">
        <v>0</v>
      </c>
      <c r="J171" s="1"/>
      <c r="K171" s="1"/>
      <c r="L171" s="1"/>
      <c r="M171" s="1"/>
      <c r="N171" s="1"/>
      <c r="O171" s="1"/>
      <c r="P171" s="1"/>
      <c r="Q171" s="1"/>
      <c r="R171" s="1"/>
      <c r="S171" s="1"/>
      <c r="T171" s="1"/>
      <c r="U171" s="1"/>
      <c r="V171" s="1"/>
    </row>
    <row r="172" spans="1:22" ht="50.25" customHeight="1" x14ac:dyDescent="0.2">
      <c r="A172" s="92">
        <v>32</v>
      </c>
      <c r="B172" s="23" t="s">
        <v>83</v>
      </c>
      <c r="C172" s="23">
        <v>45</v>
      </c>
      <c r="D172" s="23">
        <v>0</v>
      </c>
      <c r="E172" s="23">
        <v>1</v>
      </c>
      <c r="F172" s="23">
        <v>103</v>
      </c>
      <c r="G172" s="19">
        <v>0</v>
      </c>
      <c r="H172" s="19">
        <v>0</v>
      </c>
      <c r="I172" s="19">
        <v>0</v>
      </c>
      <c r="J172" s="1"/>
      <c r="K172" s="1"/>
      <c r="L172" s="1"/>
      <c r="M172" s="1"/>
      <c r="N172" s="1"/>
      <c r="O172" s="1"/>
      <c r="P172" s="1"/>
      <c r="Q172" s="1"/>
      <c r="R172" s="1"/>
      <c r="S172" s="1"/>
      <c r="T172" s="1"/>
      <c r="U172" s="1"/>
      <c r="V172" s="1"/>
    </row>
    <row r="173" spans="1:22" ht="113.25" customHeight="1" x14ac:dyDescent="0.2">
      <c r="A173" s="93">
        <v>57</v>
      </c>
      <c r="B173" s="17" t="s">
        <v>201</v>
      </c>
      <c r="C173" s="17">
        <v>38</v>
      </c>
      <c r="D173" s="17">
        <v>0</v>
      </c>
      <c r="E173" s="17">
        <v>0</v>
      </c>
      <c r="F173" s="17">
        <v>2</v>
      </c>
      <c r="G173" s="45">
        <v>0</v>
      </c>
      <c r="H173" s="45">
        <v>0</v>
      </c>
      <c r="I173" s="45">
        <v>0</v>
      </c>
      <c r="J173" s="7"/>
      <c r="K173" s="7"/>
      <c r="L173" s="7"/>
      <c r="M173" s="7"/>
      <c r="N173" s="7"/>
      <c r="O173" s="7"/>
      <c r="P173" s="7"/>
      <c r="Q173" s="7"/>
      <c r="R173" s="7"/>
      <c r="S173" s="7"/>
      <c r="T173" s="7"/>
      <c r="U173" s="7"/>
      <c r="V173" s="7"/>
    </row>
    <row r="174" spans="1:22" ht="54" customHeight="1" x14ac:dyDescent="0.2">
      <c r="A174" s="92">
        <v>63</v>
      </c>
      <c r="B174" s="23" t="s">
        <v>41</v>
      </c>
      <c r="C174" s="23">
        <v>2226</v>
      </c>
      <c r="D174" s="23">
        <v>182</v>
      </c>
      <c r="E174" s="23">
        <v>774</v>
      </c>
      <c r="F174" s="23">
        <v>0</v>
      </c>
      <c r="G174" s="19">
        <v>25</v>
      </c>
      <c r="H174" s="19">
        <v>25</v>
      </c>
      <c r="I174" s="19">
        <v>0</v>
      </c>
      <c r="J174" s="1"/>
      <c r="K174" s="1"/>
      <c r="L174" s="1"/>
      <c r="M174" s="1"/>
      <c r="N174" s="1"/>
      <c r="O174" s="1"/>
      <c r="P174" s="1"/>
      <c r="Q174" s="1"/>
      <c r="R174" s="1"/>
      <c r="S174" s="1"/>
      <c r="T174" s="1"/>
      <c r="U174" s="1"/>
      <c r="V174" s="1"/>
    </row>
    <row r="175" spans="1:22" ht="110.25" customHeight="1" x14ac:dyDescent="0.2">
      <c r="A175" s="92">
        <v>92</v>
      </c>
      <c r="B175" s="23" t="s">
        <v>44</v>
      </c>
      <c r="C175" s="23">
        <v>184</v>
      </c>
      <c r="D175" s="23">
        <v>0</v>
      </c>
      <c r="E175" s="23">
        <v>0</v>
      </c>
      <c r="F175" s="23">
        <v>32</v>
      </c>
      <c r="G175" s="19">
        <v>0</v>
      </c>
      <c r="H175" s="19">
        <v>0</v>
      </c>
      <c r="I175" s="19">
        <v>0</v>
      </c>
      <c r="J175" s="1"/>
      <c r="K175" s="1"/>
      <c r="L175" s="1"/>
      <c r="M175" s="1"/>
      <c r="N175" s="1"/>
      <c r="O175" s="1"/>
      <c r="P175" s="1"/>
      <c r="Q175" s="1"/>
      <c r="R175" s="1"/>
      <c r="S175" s="1"/>
      <c r="T175" s="1"/>
      <c r="U175" s="1"/>
      <c r="V175" s="1"/>
    </row>
    <row r="176" spans="1:22" ht="152.25" customHeight="1" x14ac:dyDescent="0.2">
      <c r="A176" s="92">
        <v>106</v>
      </c>
      <c r="B176" s="23" t="s">
        <v>202</v>
      </c>
      <c r="C176" s="23">
        <v>32</v>
      </c>
      <c r="D176" s="23">
        <v>0</v>
      </c>
      <c r="E176" s="23">
        <v>0</v>
      </c>
      <c r="F176" s="23">
        <v>48</v>
      </c>
      <c r="G176" s="19">
        <v>0</v>
      </c>
      <c r="H176" s="19">
        <v>0</v>
      </c>
      <c r="I176" s="19">
        <v>0</v>
      </c>
      <c r="J176" s="1"/>
      <c r="K176" s="1"/>
      <c r="L176" s="1"/>
      <c r="M176" s="1"/>
      <c r="N176" s="1"/>
      <c r="O176" s="1"/>
      <c r="P176" s="1"/>
      <c r="Q176" s="1"/>
      <c r="R176" s="1"/>
      <c r="S176" s="1"/>
      <c r="T176" s="1"/>
      <c r="U176" s="1"/>
      <c r="V176" s="1"/>
    </row>
    <row r="177" spans="1:22" ht="95.25" customHeight="1" x14ac:dyDescent="0.2">
      <c r="A177" s="92">
        <v>114</v>
      </c>
      <c r="B177" s="85" t="s">
        <v>50</v>
      </c>
      <c r="C177" s="23">
        <v>625</v>
      </c>
      <c r="D177" s="23">
        <v>0</v>
      </c>
      <c r="E177" s="23">
        <v>0</v>
      </c>
      <c r="F177" s="23">
        <v>784</v>
      </c>
      <c r="G177" s="19">
        <v>0</v>
      </c>
      <c r="H177" s="19">
        <v>0</v>
      </c>
      <c r="I177" s="19">
        <v>0</v>
      </c>
      <c r="J177" s="1"/>
      <c r="K177" s="1"/>
      <c r="L177" s="1"/>
      <c r="M177" s="1"/>
      <c r="N177" s="1"/>
      <c r="O177" s="1"/>
      <c r="P177" s="1"/>
      <c r="Q177" s="1"/>
      <c r="R177" s="1"/>
      <c r="S177" s="1"/>
      <c r="T177" s="1"/>
      <c r="U177" s="1"/>
      <c r="V177" s="1"/>
    </row>
    <row r="178" spans="1:22" ht="82.5" customHeight="1" x14ac:dyDescent="0.2">
      <c r="A178" s="84">
        <v>115</v>
      </c>
      <c r="B178" s="48" t="s">
        <v>200</v>
      </c>
      <c r="C178" s="48">
        <v>5</v>
      </c>
      <c r="D178" s="48">
        <v>0</v>
      </c>
      <c r="E178" s="48">
        <v>0</v>
      </c>
      <c r="F178" s="48">
        <v>14</v>
      </c>
      <c r="G178" s="86">
        <v>0</v>
      </c>
      <c r="H178" s="86">
        <v>0</v>
      </c>
      <c r="I178" s="86">
        <v>0</v>
      </c>
      <c r="J178" s="1"/>
      <c r="K178" s="1"/>
      <c r="L178" s="1"/>
      <c r="M178" s="1"/>
      <c r="N178" s="1"/>
      <c r="O178" s="1"/>
      <c r="P178" s="1"/>
      <c r="Q178" s="1"/>
      <c r="R178" s="1"/>
      <c r="S178" s="1"/>
      <c r="T178" s="1"/>
      <c r="U178" s="1"/>
      <c r="V178" s="1"/>
    </row>
    <row r="179" spans="1:22" ht="78" customHeight="1" x14ac:dyDescent="0.2">
      <c r="A179" s="58">
        <v>121</v>
      </c>
      <c r="B179" s="86" t="s">
        <v>53</v>
      </c>
      <c r="C179" s="86">
        <v>24</v>
      </c>
      <c r="D179" s="86">
        <v>0</v>
      </c>
      <c r="E179" s="86">
        <v>0</v>
      </c>
      <c r="F179" s="86">
        <v>19</v>
      </c>
      <c r="G179" s="86">
        <v>0</v>
      </c>
      <c r="H179" s="86">
        <v>0</v>
      </c>
      <c r="I179" s="86">
        <v>0</v>
      </c>
      <c r="J179" s="1"/>
      <c r="K179" s="1"/>
      <c r="L179" s="1"/>
      <c r="M179" s="1"/>
      <c r="N179" s="1"/>
      <c r="O179" s="1"/>
      <c r="P179" s="1"/>
      <c r="Q179" s="1"/>
      <c r="R179" s="1"/>
      <c r="S179" s="1"/>
      <c r="T179" s="1"/>
      <c r="U179" s="1"/>
      <c r="V179" s="1"/>
    </row>
    <row r="180" spans="1:22" ht="45.75" customHeight="1" thickBot="1" x14ac:dyDescent="0.25">
      <c r="A180" s="199" t="s">
        <v>87</v>
      </c>
      <c r="B180" s="86"/>
      <c r="C180" s="195">
        <f>C179+C178+C177+C176+C175+C174+C173+C172+C171</f>
        <v>3291</v>
      </c>
      <c r="D180" s="195">
        <f t="shared" ref="D180:I180" si="9">D179+D178+D177+D176+D175+D174+D173+D172+D171</f>
        <v>182</v>
      </c>
      <c r="E180" s="195">
        <f t="shared" si="9"/>
        <v>827</v>
      </c>
      <c r="F180" s="195">
        <f t="shared" si="9"/>
        <v>1040</v>
      </c>
      <c r="G180" s="195">
        <f t="shared" si="9"/>
        <v>25</v>
      </c>
      <c r="H180" s="195">
        <f t="shared" si="9"/>
        <v>25</v>
      </c>
      <c r="I180" s="195">
        <f t="shared" si="9"/>
        <v>0</v>
      </c>
      <c r="J180" s="1"/>
      <c r="K180" s="1"/>
      <c r="L180" s="1"/>
      <c r="M180" s="1"/>
      <c r="N180" s="1"/>
      <c r="O180" s="1"/>
      <c r="P180" s="1"/>
      <c r="Q180" s="1"/>
      <c r="R180" s="1"/>
      <c r="S180" s="1"/>
      <c r="T180" s="1"/>
      <c r="U180" s="1"/>
      <c r="V180" s="1"/>
    </row>
    <row r="181" spans="1:22" ht="45" customHeight="1" thickBot="1" x14ac:dyDescent="0.25">
      <c r="A181" s="416" t="s">
        <v>133</v>
      </c>
      <c r="B181" s="416"/>
      <c r="C181" s="416"/>
      <c r="D181" s="416"/>
      <c r="E181" s="416"/>
      <c r="F181" s="416"/>
      <c r="G181" s="416"/>
      <c r="H181" s="416"/>
      <c r="I181" s="417"/>
    </row>
    <row r="182" spans="1:22" ht="57" customHeight="1" x14ac:dyDescent="0.2">
      <c r="A182" s="91">
        <v>4</v>
      </c>
      <c r="B182" s="83" t="s">
        <v>46</v>
      </c>
      <c r="C182" s="83">
        <v>17</v>
      </c>
      <c r="D182" s="83">
        <v>0</v>
      </c>
      <c r="E182" s="83">
        <v>0</v>
      </c>
      <c r="F182" s="83">
        <v>0</v>
      </c>
      <c r="G182" s="44">
        <v>0</v>
      </c>
      <c r="H182" s="44">
        <v>0</v>
      </c>
      <c r="I182" s="44">
        <v>0</v>
      </c>
    </row>
    <row r="183" spans="1:22" ht="78" customHeight="1" x14ac:dyDescent="0.2">
      <c r="A183" s="92">
        <v>30</v>
      </c>
      <c r="B183" s="23" t="s">
        <v>203</v>
      </c>
      <c r="C183" s="23">
        <v>120</v>
      </c>
      <c r="D183" s="23">
        <v>0</v>
      </c>
      <c r="E183" s="23">
        <v>51</v>
      </c>
      <c r="F183" s="23">
        <v>75</v>
      </c>
      <c r="G183" s="22">
        <v>81</v>
      </c>
      <c r="H183" s="22">
        <v>0</v>
      </c>
      <c r="I183" s="22">
        <v>0</v>
      </c>
    </row>
    <row r="184" spans="1:22" ht="105.75" customHeight="1" x14ac:dyDescent="0.2">
      <c r="A184" s="92">
        <v>36</v>
      </c>
      <c r="B184" s="23" t="s">
        <v>55</v>
      </c>
      <c r="C184" s="23">
        <v>1</v>
      </c>
      <c r="D184" s="23">
        <v>0</v>
      </c>
      <c r="E184" s="23">
        <v>0</v>
      </c>
      <c r="F184" s="23">
        <v>0</v>
      </c>
      <c r="G184" s="22">
        <v>0</v>
      </c>
      <c r="H184" s="22">
        <v>0</v>
      </c>
      <c r="I184" s="22">
        <v>0</v>
      </c>
    </row>
    <row r="185" spans="1:22" ht="122.25" customHeight="1" x14ac:dyDescent="0.2">
      <c r="A185" s="92">
        <v>57</v>
      </c>
      <c r="B185" s="23" t="s">
        <v>48</v>
      </c>
      <c r="C185" s="23">
        <v>3</v>
      </c>
      <c r="D185" s="23">
        <v>0</v>
      </c>
      <c r="E185" s="23">
        <v>0</v>
      </c>
      <c r="F185" s="23">
        <v>2</v>
      </c>
      <c r="G185" s="22">
        <v>0</v>
      </c>
      <c r="H185" s="22">
        <v>0</v>
      </c>
      <c r="I185" s="22">
        <v>0</v>
      </c>
    </row>
    <row r="186" spans="1:22" ht="54" customHeight="1" x14ac:dyDescent="0.2">
      <c r="A186" s="92">
        <v>63</v>
      </c>
      <c r="B186" s="23" t="s">
        <v>43</v>
      </c>
      <c r="C186" s="23">
        <v>2</v>
      </c>
      <c r="D186" s="23">
        <v>0</v>
      </c>
      <c r="E186" s="23">
        <v>0</v>
      </c>
      <c r="F186" s="23">
        <v>1</v>
      </c>
      <c r="G186" s="22">
        <v>0</v>
      </c>
      <c r="H186" s="22">
        <v>0</v>
      </c>
      <c r="I186" s="22">
        <v>0</v>
      </c>
    </row>
    <row r="187" spans="1:22" ht="130.5" customHeight="1" x14ac:dyDescent="0.2">
      <c r="A187" s="92">
        <v>92</v>
      </c>
      <c r="B187" s="23" t="s">
        <v>49</v>
      </c>
      <c r="C187" s="23">
        <v>17</v>
      </c>
      <c r="D187" s="23">
        <v>0</v>
      </c>
      <c r="E187" s="23">
        <v>0</v>
      </c>
      <c r="F187" s="23">
        <v>3</v>
      </c>
      <c r="G187" s="22">
        <v>0</v>
      </c>
      <c r="H187" s="22">
        <v>0</v>
      </c>
      <c r="I187" s="22">
        <v>0</v>
      </c>
    </row>
    <row r="188" spans="1:22" ht="147.75" customHeight="1" x14ac:dyDescent="0.2">
      <c r="A188" s="92">
        <v>106</v>
      </c>
      <c r="B188" s="85" t="s">
        <v>45</v>
      </c>
      <c r="C188" s="23">
        <v>4</v>
      </c>
      <c r="D188" s="23">
        <v>0</v>
      </c>
      <c r="E188" s="23">
        <v>0</v>
      </c>
      <c r="F188" s="23">
        <v>2</v>
      </c>
      <c r="G188" s="22">
        <v>0</v>
      </c>
      <c r="H188" s="22">
        <v>0</v>
      </c>
      <c r="I188" s="22">
        <v>0</v>
      </c>
    </row>
    <row r="189" spans="1:22" ht="91.5" customHeight="1" x14ac:dyDescent="0.2">
      <c r="A189" s="92">
        <v>113</v>
      </c>
      <c r="B189" s="23" t="s">
        <v>51</v>
      </c>
      <c r="C189" s="23">
        <v>0</v>
      </c>
      <c r="D189" s="23">
        <v>0</v>
      </c>
      <c r="E189" s="23">
        <v>0</v>
      </c>
      <c r="F189" s="23">
        <v>0</v>
      </c>
      <c r="G189" s="22">
        <v>0</v>
      </c>
      <c r="H189" s="22">
        <v>0</v>
      </c>
      <c r="I189" s="22">
        <v>0</v>
      </c>
    </row>
    <row r="190" spans="1:22" ht="104.25" customHeight="1" x14ac:dyDescent="0.2">
      <c r="A190" s="92">
        <v>114</v>
      </c>
      <c r="B190" s="85" t="s">
        <v>50</v>
      </c>
      <c r="C190" s="23">
        <v>91</v>
      </c>
      <c r="D190" s="23">
        <v>0</v>
      </c>
      <c r="E190" s="23">
        <v>0</v>
      </c>
      <c r="F190" s="23">
        <v>8</v>
      </c>
      <c r="G190" s="22">
        <v>0</v>
      </c>
      <c r="H190" s="22">
        <v>0</v>
      </c>
      <c r="I190" s="22">
        <v>0</v>
      </c>
    </row>
    <row r="191" spans="1:22" ht="75" customHeight="1" x14ac:dyDescent="0.2">
      <c r="A191" s="92">
        <v>115</v>
      </c>
      <c r="B191" s="23" t="s">
        <v>200</v>
      </c>
      <c r="C191" s="23">
        <v>0</v>
      </c>
      <c r="D191" s="23">
        <v>0</v>
      </c>
      <c r="E191" s="23">
        <v>0</v>
      </c>
      <c r="F191" s="23">
        <v>0</v>
      </c>
      <c r="G191" s="22">
        <v>0</v>
      </c>
      <c r="H191" s="22">
        <v>0</v>
      </c>
      <c r="I191" s="22">
        <v>0</v>
      </c>
    </row>
    <row r="192" spans="1:22" ht="50.25" customHeight="1" x14ac:dyDescent="0.2">
      <c r="A192" s="435" t="s">
        <v>132</v>
      </c>
      <c r="B192" s="436"/>
      <c r="C192" s="436"/>
      <c r="D192" s="436"/>
      <c r="E192" s="436"/>
      <c r="F192" s="436"/>
      <c r="G192" s="436"/>
      <c r="H192" s="436"/>
      <c r="I192" s="437"/>
    </row>
    <row r="193" spans="1:10" ht="50.25" customHeight="1" x14ac:dyDescent="0.2">
      <c r="A193" s="60">
        <v>63</v>
      </c>
      <c r="B193" s="60" t="s">
        <v>86</v>
      </c>
      <c r="C193" s="60">
        <v>323</v>
      </c>
      <c r="D193" s="60">
        <v>3</v>
      </c>
      <c r="E193" s="60">
        <v>0</v>
      </c>
      <c r="F193" s="60">
        <v>13</v>
      </c>
      <c r="G193" s="60">
        <v>0</v>
      </c>
      <c r="H193" s="60">
        <v>0</v>
      </c>
      <c r="I193" s="60">
        <v>0</v>
      </c>
    </row>
    <row r="194" spans="1:10" ht="96.75" customHeight="1" x14ac:dyDescent="0.2">
      <c r="A194" s="60">
        <v>114</v>
      </c>
      <c r="B194" s="60" t="s">
        <v>50</v>
      </c>
      <c r="C194" s="60">
        <v>3959</v>
      </c>
      <c r="D194" s="60">
        <v>638</v>
      </c>
      <c r="E194" s="60">
        <v>18</v>
      </c>
      <c r="F194" s="60">
        <v>183</v>
      </c>
      <c r="G194" s="60">
        <v>0</v>
      </c>
      <c r="H194" s="60">
        <v>0</v>
      </c>
      <c r="I194" s="60">
        <v>0</v>
      </c>
    </row>
    <row r="195" spans="1:10" ht="68.25" customHeight="1" x14ac:dyDescent="0.2">
      <c r="A195" s="60">
        <v>115</v>
      </c>
      <c r="B195" s="60" t="s">
        <v>70</v>
      </c>
      <c r="C195" s="60">
        <v>94</v>
      </c>
      <c r="D195" s="60">
        <v>29</v>
      </c>
      <c r="E195" s="60">
        <v>2</v>
      </c>
      <c r="F195" s="60">
        <v>0</v>
      </c>
      <c r="G195" s="60">
        <v>0</v>
      </c>
      <c r="H195" s="60">
        <v>0</v>
      </c>
      <c r="I195" s="60">
        <v>0</v>
      </c>
    </row>
    <row r="196" spans="1:10" ht="58.5" customHeight="1" thickBot="1" x14ac:dyDescent="0.25">
      <c r="A196" s="58">
        <v>144</v>
      </c>
      <c r="B196" s="86" t="s">
        <v>54</v>
      </c>
      <c r="C196" s="86">
        <v>154</v>
      </c>
      <c r="D196" s="86">
        <v>2</v>
      </c>
      <c r="E196" s="86">
        <v>19</v>
      </c>
      <c r="F196" s="86">
        <v>5</v>
      </c>
      <c r="G196" s="25">
        <v>0</v>
      </c>
      <c r="H196" s="25">
        <v>0</v>
      </c>
      <c r="I196" s="25">
        <v>0</v>
      </c>
    </row>
    <row r="197" spans="1:10" ht="40.5" customHeight="1" thickBot="1" x14ac:dyDescent="0.25">
      <c r="A197" s="74" t="s">
        <v>87</v>
      </c>
      <c r="B197" s="89"/>
      <c r="C197" s="89">
        <f>C196+C195+C194+C193+C191+C189++C188+C190+C187+C186+C185+C184+C183++C182</f>
        <v>4785</v>
      </c>
      <c r="D197" s="89">
        <f t="shared" ref="D197:I197" si="10">D196+D195+D194+D193+D191+D189++D188+D190+D187+D186+D185+D184+D183++D182</f>
        <v>672</v>
      </c>
      <c r="E197" s="89">
        <f t="shared" si="10"/>
        <v>90</v>
      </c>
      <c r="F197" s="89">
        <f t="shared" si="10"/>
        <v>292</v>
      </c>
      <c r="G197" s="89">
        <f t="shared" si="10"/>
        <v>81</v>
      </c>
      <c r="H197" s="89">
        <f t="shared" si="10"/>
        <v>0</v>
      </c>
      <c r="I197" s="90">
        <f t="shared" si="10"/>
        <v>0</v>
      </c>
    </row>
    <row r="198" spans="1:10" ht="48.75" customHeight="1" thickBot="1" x14ac:dyDescent="0.25">
      <c r="A198" s="422" t="s">
        <v>258</v>
      </c>
      <c r="B198" s="416"/>
      <c r="C198" s="416"/>
      <c r="D198" s="416"/>
      <c r="E198" s="416"/>
      <c r="F198" s="416"/>
      <c r="G198" s="416"/>
      <c r="H198" s="416"/>
      <c r="I198" s="417"/>
    </row>
    <row r="199" spans="1:10" ht="48" customHeight="1" x14ac:dyDescent="0.2">
      <c r="A199" s="104">
        <v>4</v>
      </c>
      <c r="B199" s="104" t="s">
        <v>46</v>
      </c>
      <c r="C199" s="104">
        <v>0</v>
      </c>
      <c r="D199" s="104">
        <v>0</v>
      </c>
      <c r="E199" s="104">
        <v>0</v>
      </c>
      <c r="F199" s="104">
        <v>0</v>
      </c>
      <c r="G199" s="44">
        <v>0</v>
      </c>
      <c r="H199" s="44">
        <v>0</v>
      </c>
      <c r="I199" s="44">
        <v>0</v>
      </c>
    </row>
    <row r="200" spans="1:10" ht="69.75" customHeight="1" x14ac:dyDescent="0.2">
      <c r="A200" s="105">
        <v>30</v>
      </c>
      <c r="B200" s="105" t="s">
        <v>203</v>
      </c>
      <c r="C200" s="105">
        <v>0</v>
      </c>
      <c r="D200" s="105">
        <v>0</v>
      </c>
      <c r="E200" s="105">
        <v>0</v>
      </c>
      <c r="F200" s="105">
        <v>0</v>
      </c>
      <c r="G200" s="22">
        <v>0</v>
      </c>
      <c r="H200" s="22">
        <v>0</v>
      </c>
      <c r="I200" s="22">
        <v>0</v>
      </c>
    </row>
    <row r="201" spans="1:10" ht="96.75" customHeight="1" x14ac:dyDescent="0.2">
      <c r="A201" s="105">
        <v>36</v>
      </c>
      <c r="B201" s="105" t="s">
        <v>56</v>
      </c>
      <c r="C201" s="105">
        <v>0</v>
      </c>
      <c r="D201" s="105">
        <v>0</v>
      </c>
      <c r="E201" s="105">
        <v>0</v>
      </c>
      <c r="F201" s="105">
        <v>0</v>
      </c>
      <c r="G201" s="22">
        <v>0</v>
      </c>
      <c r="H201" s="22">
        <v>0</v>
      </c>
      <c r="I201" s="22">
        <v>0</v>
      </c>
    </row>
    <row r="202" spans="1:10" ht="109.5" customHeight="1" x14ac:dyDescent="0.2">
      <c r="A202" s="105">
        <v>57</v>
      </c>
      <c r="B202" s="105" t="s">
        <v>40</v>
      </c>
      <c r="C202" s="105">
        <v>0</v>
      </c>
      <c r="D202" s="105">
        <v>0</v>
      </c>
      <c r="E202" s="105">
        <v>0</v>
      </c>
      <c r="F202" s="105">
        <v>0</v>
      </c>
      <c r="G202" s="22">
        <v>0</v>
      </c>
      <c r="H202" s="22">
        <v>0</v>
      </c>
      <c r="I202" s="22">
        <v>0</v>
      </c>
      <c r="J202" s="10"/>
    </row>
    <row r="203" spans="1:10" ht="115.5" customHeight="1" x14ac:dyDescent="0.2">
      <c r="A203" s="105">
        <v>92</v>
      </c>
      <c r="B203" s="105" t="s">
        <v>63</v>
      </c>
      <c r="C203" s="105">
        <v>0</v>
      </c>
      <c r="D203" s="105">
        <v>0</v>
      </c>
      <c r="E203" s="105">
        <v>0</v>
      </c>
      <c r="F203" s="105">
        <v>0</v>
      </c>
      <c r="G203" s="22">
        <v>0</v>
      </c>
      <c r="H203" s="22">
        <v>0</v>
      </c>
      <c r="I203" s="22">
        <v>0</v>
      </c>
    </row>
    <row r="204" spans="1:10" ht="142.5" customHeight="1" x14ac:dyDescent="0.2">
      <c r="A204" s="105">
        <v>106</v>
      </c>
      <c r="B204" s="105" t="s">
        <v>57</v>
      </c>
      <c r="C204" s="105">
        <v>0</v>
      </c>
      <c r="D204" s="105">
        <v>0</v>
      </c>
      <c r="E204" s="105">
        <v>0</v>
      </c>
      <c r="F204" s="105">
        <v>0</v>
      </c>
      <c r="G204" s="22">
        <v>0</v>
      </c>
      <c r="H204" s="22">
        <v>0</v>
      </c>
      <c r="I204" s="22">
        <v>0</v>
      </c>
    </row>
    <row r="205" spans="1:10" ht="69" customHeight="1" x14ac:dyDescent="0.2">
      <c r="A205" s="60">
        <v>113</v>
      </c>
      <c r="B205" s="19" t="s">
        <v>58</v>
      </c>
      <c r="C205" s="19">
        <v>0</v>
      </c>
      <c r="D205" s="19">
        <v>0</v>
      </c>
      <c r="E205" s="19">
        <v>0</v>
      </c>
      <c r="F205" s="19">
        <v>0</v>
      </c>
      <c r="G205" s="22">
        <v>0</v>
      </c>
      <c r="H205" s="22">
        <v>0</v>
      </c>
      <c r="I205" s="22">
        <v>0</v>
      </c>
      <c r="J205" s="10"/>
    </row>
    <row r="206" spans="1:10" ht="109.5" customHeight="1" x14ac:dyDescent="0.2">
      <c r="A206" s="60">
        <v>114</v>
      </c>
      <c r="B206" s="19" t="s">
        <v>59</v>
      </c>
      <c r="C206" s="19">
        <v>0</v>
      </c>
      <c r="D206" s="19">
        <v>0</v>
      </c>
      <c r="E206" s="19">
        <v>0</v>
      </c>
      <c r="F206" s="19">
        <v>0</v>
      </c>
      <c r="G206" s="22">
        <v>0</v>
      </c>
      <c r="H206" s="22">
        <v>0</v>
      </c>
      <c r="I206" s="22">
        <v>0</v>
      </c>
    </row>
    <row r="207" spans="1:10" ht="76.5" customHeight="1" thickBot="1" x14ac:dyDescent="0.25">
      <c r="A207" s="58">
        <v>115</v>
      </c>
      <c r="B207" s="86" t="s">
        <v>60</v>
      </c>
      <c r="C207" s="86">
        <v>0</v>
      </c>
      <c r="D207" s="86">
        <v>0</v>
      </c>
      <c r="E207" s="86">
        <v>0</v>
      </c>
      <c r="F207" s="86">
        <v>0</v>
      </c>
      <c r="G207" s="25">
        <v>0</v>
      </c>
      <c r="H207" s="25">
        <v>0</v>
      </c>
      <c r="I207" s="25">
        <v>0</v>
      </c>
    </row>
    <row r="208" spans="1:10" ht="44.25" customHeight="1" thickBot="1" x14ac:dyDescent="0.25">
      <c r="A208" s="196" t="s">
        <v>87</v>
      </c>
      <c r="B208" s="197"/>
      <c r="C208" s="197">
        <f>C199+C200+C201+C202+C203+C204+C205+C206+C207</f>
        <v>0</v>
      </c>
      <c r="D208" s="197">
        <f t="shared" ref="D208:I208" si="11">D199+D200+D201+D202+D203+D204+D205+D206+D207</f>
        <v>0</v>
      </c>
      <c r="E208" s="197">
        <f t="shared" si="11"/>
        <v>0</v>
      </c>
      <c r="F208" s="197">
        <f t="shared" si="11"/>
        <v>0</v>
      </c>
      <c r="G208" s="197">
        <f t="shared" si="11"/>
        <v>0</v>
      </c>
      <c r="H208" s="197">
        <f t="shared" si="11"/>
        <v>0</v>
      </c>
      <c r="I208" s="198">
        <f t="shared" si="11"/>
        <v>0</v>
      </c>
    </row>
    <row r="209" spans="1:9" ht="45.75" customHeight="1" thickBot="1" x14ac:dyDescent="0.25">
      <c r="A209" s="416" t="s">
        <v>93</v>
      </c>
      <c r="B209" s="416"/>
      <c r="C209" s="416"/>
      <c r="D209" s="416"/>
      <c r="E209" s="416"/>
      <c r="F209" s="416"/>
      <c r="G209" s="416"/>
      <c r="H209" s="416"/>
      <c r="I209" s="417"/>
    </row>
    <row r="210" spans="1:9" ht="48" customHeight="1" x14ac:dyDescent="0.2">
      <c r="A210" s="91">
        <v>4</v>
      </c>
      <c r="B210" s="111" t="s">
        <v>38</v>
      </c>
      <c r="C210" s="112">
        <v>95</v>
      </c>
      <c r="D210" s="112">
        <v>0</v>
      </c>
      <c r="E210" s="112">
        <v>0</v>
      </c>
      <c r="F210" s="112">
        <v>2</v>
      </c>
      <c r="G210" s="44">
        <v>0</v>
      </c>
      <c r="H210" s="44">
        <v>0</v>
      </c>
      <c r="I210" s="44">
        <v>0</v>
      </c>
    </row>
    <row r="211" spans="1:9" ht="86.25" customHeight="1" x14ac:dyDescent="0.2">
      <c r="A211" s="91">
        <v>30</v>
      </c>
      <c r="B211" s="111" t="s">
        <v>204</v>
      </c>
      <c r="C211" s="112">
        <v>372</v>
      </c>
      <c r="D211" s="112">
        <v>0</v>
      </c>
      <c r="E211" s="112">
        <v>37</v>
      </c>
      <c r="F211" s="112">
        <v>30</v>
      </c>
      <c r="G211" s="44">
        <v>0</v>
      </c>
      <c r="H211" s="44">
        <v>0</v>
      </c>
      <c r="I211" s="44">
        <v>0</v>
      </c>
    </row>
    <row r="212" spans="1:9" ht="86.25" customHeight="1" x14ac:dyDescent="0.2">
      <c r="A212" s="91">
        <v>36</v>
      </c>
      <c r="B212" s="53" t="s">
        <v>191</v>
      </c>
      <c r="C212" s="13">
        <v>7</v>
      </c>
      <c r="D212" s="112">
        <v>0</v>
      </c>
      <c r="E212" s="112">
        <v>0</v>
      </c>
      <c r="F212" s="112">
        <v>0</v>
      </c>
      <c r="G212" s="44">
        <v>0</v>
      </c>
      <c r="H212" s="44">
        <v>0</v>
      </c>
      <c r="I212" s="44">
        <v>0</v>
      </c>
    </row>
    <row r="213" spans="1:9" ht="120" customHeight="1" x14ac:dyDescent="0.2">
      <c r="A213" s="91">
        <v>57</v>
      </c>
      <c r="B213" s="113" t="s">
        <v>205</v>
      </c>
      <c r="C213" s="112">
        <v>42</v>
      </c>
      <c r="D213" s="112">
        <v>0</v>
      </c>
      <c r="E213" s="112">
        <v>0</v>
      </c>
      <c r="F213" s="112">
        <v>3</v>
      </c>
      <c r="G213" s="44">
        <v>0</v>
      </c>
      <c r="H213" s="44">
        <v>0</v>
      </c>
      <c r="I213" s="44">
        <v>0</v>
      </c>
    </row>
    <row r="214" spans="1:9" ht="110.25" customHeight="1" x14ac:dyDescent="0.2">
      <c r="A214" s="91">
        <v>92</v>
      </c>
      <c r="B214" s="111" t="s">
        <v>44</v>
      </c>
      <c r="C214" s="112">
        <v>74</v>
      </c>
      <c r="D214" s="112">
        <v>0</v>
      </c>
      <c r="E214" s="112">
        <v>0</v>
      </c>
      <c r="F214" s="112">
        <v>9</v>
      </c>
      <c r="G214" s="44">
        <v>0</v>
      </c>
      <c r="H214" s="44">
        <v>0</v>
      </c>
      <c r="I214" s="44">
        <v>0</v>
      </c>
    </row>
    <row r="215" spans="1:9" ht="138.75" customHeight="1" thickBot="1" x14ac:dyDescent="0.25">
      <c r="A215" s="114">
        <v>106</v>
      </c>
      <c r="B215" s="115" t="s">
        <v>206</v>
      </c>
      <c r="C215" s="116">
        <v>58</v>
      </c>
      <c r="D215" s="116">
        <v>0</v>
      </c>
      <c r="E215" s="116">
        <v>0</v>
      </c>
      <c r="F215" s="116">
        <v>29</v>
      </c>
      <c r="G215" s="44">
        <v>0</v>
      </c>
      <c r="H215" s="44">
        <v>0</v>
      </c>
      <c r="I215" s="44">
        <v>0</v>
      </c>
    </row>
    <row r="216" spans="1:9" ht="46.5" customHeight="1" thickBot="1" x14ac:dyDescent="0.25">
      <c r="A216" s="419" t="s">
        <v>269</v>
      </c>
      <c r="B216" s="420"/>
      <c r="C216" s="420"/>
      <c r="D216" s="420"/>
      <c r="E216" s="420"/>
      <c r="F216" s="420"/>
      <c r="G216" s="420"/>
      <c r="H216" s="420"/>
      <c r="I216" s="421"/>
    </row>
    <row r="217" spans="1:9" ht="49.5" customHeight="1" x14ac:dyDescent="0.2">
      <c r="A217" s="91">
        <v>32</v>
      </c>
      <c r="B217" s="111" t="s">
        <v>83</v>
      </c>
      <c r="C217" s="112">
        <v>109</v>
      </c>
      <c r="D217" s="112">
        <v>1</v>
      </c>
      <c r="E217" s="112">
        <v>2</v>
      </c>
      <c r="F217" s="112">
        <v>19</v>
      </c>
      <c r="G217" s="44">
        <v>0</v>
      </c>
      <c r="H217" s="44">
        <v>0</v>
      </c>
      <c r="I217" s="44">
        <v>0</v>
      </c>
    </row>
    <row r="218" spans="1:9" ht="50.25" customHeight="1" x14ac:dyDescent="0.2">
      <c r="A218" s="91">
        <v>63</v>
      </c>
      <c r="B218" s="111" t="s">
        <v>86</v>
      </c>
      <c r="C218" s="112">
        <v>87</v>
      </c>
      <c r="D218" s="112">
        <v>14</v>
      </c>
      <c r="E218" s="112">
        <v>2</v>
      </c>
      <c r="F218" s="112">
        <v>9</v>
      </c>
      <c r="G218" s="44">
        <v>0</v>
      </c>
      <c r="H218" s="44">
        <v>0</v>
      </c>
      <c r="I218" s="44">
        <v>0</v>
      </c>
    </row>
    <row r="219" spans="1:9" ht="87" customHeight="1" x14ac:dyDescent="0.2">
      <c r="A219" s="91">
        <v>113</v>
      </c>
      <c r="B219" s="111" t="s">
        <v>67</v>
      </c>
      <c r="C219" s="112">
        <v>2</v>
      </c>
      <c r="D219" s="112">
        <v>0</v>
      </c>
      <c r="E219" s="112">
        <v>0</v>
      </c>
      <c r="F219" s="112">
        <v>2</v>
      </c>
      <c r="G219" s="44">
        <v>0</v>
      </c>
      <c r="H219" s="44">
        <v>0</v>
      </c>
      <c r="I219" s="44">
        <v>0</v>
      </c>
    </row>
    <row r="220" spans="1:9" ht="106.5" customHeight="1" x14ac:dyDescent="0.2">
      <c r="A220" s="91">
        <v>114</v>
      </c>
      <c r="B220" s="111" t="s">
        <v>50</v>
      </c>
      <c r="C220" s="112">
        <v>10525</v>
      </c>
      <c r="D220" s="112">
        <v>139</v>
      </c>
      <c r="E220" s="112">
        <v>101</v>
      </c>
      <c r="F220" s="112">
        <v>107</v>
      </c>
      <c r="G220" s="44">
        <v>0</v>
      </c>
      <c r="H220" s="44">
        <v>0</v>
      </c>
      <c r="I220" s="44">
        <v>0</v>
      </c>
    </row>
    <row r="221" spans="1:9" ht="70.5" customHeight="1" x14ac:dyDescent="0.2">
      <c r="A221" s="91">
        <v>115</v>
      </c>
      <c r="B221" s="111" t="s">
        <v>70</v>
      </c>
      <c r="C221" s="112">
        <v>331</v>
      </c>
      <c r="D221" s="112">
        <v>0</v>
      </c>
      <c r="E221" s="112">
        <v>2</v>
      </c>
      <c r="F221" s="112">
        <v>3</v>
      </c>
      <c r="G221" s="44">
        <v>0</v>
      </c>
      <c r="H221" s="44">
        <v>0</v>
      </c>
      <c r="I221" s="44">
        <v>0</v>
      </c>
    </row>
    <row r="222" spans="1:9" ht="71.25" customHeight="1" x14ac:dyDescent="0.2">
      <c r="A222" s="91">
        <v>121</v>
      </c>
      <c r="B222" s="111" t="s">
        <v>53</v>
      </c>
      <c r="C222" s="112">
        <v>51</v>
      </c>
      <c r="D222" s="112">
        <v>0</v>
      </c>
      <c r="E222" s="112">
        <v>0</v>
      </c>
      <c r="F222" s="112">
        <v>4</v>
      </c>
      <c r="G222" s="38">
        <v>0</v>
      </c>
      <c r="H222" s="38">
        <v>0</v>
      </c>
      <c r="I222" s="38">
        <v>0</v>
      </c>
    </row>
    <row r="223" spans="1:9" ht="54.75" customHeight="1" thickBot="1" x14ac:dyDescent="0.25">
      <c r="A223" s="91">
        <v>144</v>
      </c>
      <c r="B223" s="111" t="s">
        <v>54</v>
      </c>
      <c r="C223" s="112">
        <v>532</v>
      </c>
      <c r="D223" s="112">
        <v>6</v>
      </c>
      <c r="E223" s="112">
        <v>18</v>
      </c>
      <c r="F223" s="112">
        <v>6</v>
      </c>
      <c r="G223" s="22">
        <v>0</v>
      </c>
      <c r="H223" s="22">
        <v>0</v>
      </c>
      <c r="I223" s="22">
        <v>0</v>
      </c>
    </row>
    <row r="224" spans="1:9" ht="48" customHeight="1" thickBot="1" x14ac:dyDescent="0.25">
      <c r="A224" s="74" t="s">
        <v>87</v>
      </c>
      <c r="B224" s="89"/>
      <c r="C224" s="89">
        <f>C210+C211+C212+C214+C213+C215+C218+C217+C219+C220+C221+C222+C223</f>
        <v>12285</v>
      </c>
      <c r="D224" s="89">
        <f t="shared" ref="D224:I224" si="12">D210+D211+D212+D214+D213+D215+D218+D217+D219+D220+D221+D222+D223</f>
        <v>160</v>
      </c>
      <c r="E224" s="89">
        <f t="shared" si="12"/>
        <v>162</v>
      </c>
      <c r="F224" s="89">
        <f t="shared" si="12"/>
        <v>223</v>
      </c>
      <c r="G224" s="89">
        <f t="shared" si="12"/>
        <v>0</v>
      </c>
      <c r="H224" s="89">
        <f t="shared" si="12"/>
        <v>0</v>
      </c>
      <c r="I224" s="89">
        <f t="shared" si="12"/>
        <v>0</v>
      </c>
    </row>
    <row r="225" spans="1:22" ht="53.25" customHeight="1" thickBot="1" x14ac:dyDescent="0.25">
      <c r="A225" s="422" t="s">
        <v>229</v>
      </c>
      <c r="B225" s="416"/>
      <c r="C225" s="416"/>
      <c r="D225" s="416"/>
      <c r="E225" s="416"/>
      <c r="F225" s="416"/>
      <c r="G225" s="416"/>
      <c r="H225" s="416"/>
      <c r="I225" s="417"/>
    </row>
    <row r="226" spans="1:22" ht="102" customHeight="1" x14ac:dyDescent="0.2">
      <c r="A226" s="193">
        <v>30</v>
      </c>
      <c r="B226" s="37" t="s">
        <v>207</v>
      </c>
      <c r="C226" s="37">
        <v>54</v>
      </c>
      <c r="D226" s="37">
        <v>0</v>
      </c>
      <c r="E226" s="37">
        <v>24</v>
      </c>
      <c r="F226" s="37">
        <v>53</v>
      </c>
      <c r="G226" s="37">
        <v>0</v>
      </c>
      <c r="H226" s="37">
        <v>0</v>
      </c>
      <c r="I226" s="37">
        <v>0</v>
      </c>
      <c r="J226" s="1"/>
      <c r="K226" s="1"/>
      <c r="L226" s="1"/>
      <c r="M226" s="1"/>
      <c r="N226" s="1"/>
      <c r="O226" s="1"/>
      <c r="P226" s="1"/>
      <c r="Q226" s="1"/>
      <c r="R226" s="1"/>
      <c r="S226" s="1"/>
      <c r="T226" s="1"/>
      <c r="U226" s="1"/>
      <c r="V226" s="1"/>
    </row>
    <row r="227" spans="1:22" ht="99" customHeight="1" x14ac:dyDescent="0.2">
      <c r="A227" s="193">
        <v>36</v>
      </c>
      <c r="B227" s="37" t="s">
        <v>191</v>
      </c>
      <c r="C227" s="37">
        <v>7</v>
      </c>
      <c r="D227" s="37">
        <v>0</v>
      </c>
      <c r="E227" s="37">
        <v>0</v>
      </c>
      <c r="F227" s="37">
        <v>0</v>
      </c>
      <c r="G227" s="37">
        <v>0</v>
      </c>
      <c r="H227" s="37">
        <v>0</v>
      </c>
      <c r="I227" s="37">
        <v>0</v>
      </c>
      <c r="J227" s="1"/>
      <c r="K227" s="1"/>
      <c r="L227" s="1"/>
      <c r="M227" s="1"/>
      <c r="N227" s="1"/>
      <c r="O227" s="1"/>
      <c r="P227" s="1"/>
      <c r="Q227" s="1"/>
      <c r="R227" s="1"/>
      <c r="S227" s="1"/>
      <c r="T227" s="1"/>
      <c r="U227" s="1"/>
      <c r="V227" s="1"/>
    </row>
    <row r="228" spans="1:22" ht="117.75" customHeight="1" x14ac:dyDescent="0.2">
      <c r="A228" s="193">
        <v>57</v>
      </c>
      <c r="B228" s="37" t="s">
        <v>208</v>
      </c>
      <c r="C228" s="37">
        <v>39</v>
      </c>
      <c r="D228" s="37">
        <v>0</v>
      </c>
      <c r="E228" s="37">
        <v>0</v>
      </c>
      <c r="F228" s="37">
        <v>4</v>
      </c>
      <c r="G228" s="37">
        <v>0</v>
      </c>
      <c r="H228" s="37">
        <v>0</v>
      </c>
      <c r="I228" s="37">
        <v>0</v>
      </c>
      <c r="J228" s="1"/>
      <c r="K228" s="1"/>
      <c r="L228" s="1"/>
      <c r="M228" s="1"/>
      <c r="N228" s="1"/>
      <c r="O228" s="1"/>
      <c r="P228" s="1"/>
      <c r="Q228" s="1"/>
      <c r="R228" s="1"/>
      <c r="S228" s="1"/>
      <c r="T228" s="1"/>
      <c r="U228" s="1"/>
      <c r="V228" s="1"/>
    </row>
    <row r="229" spans="1:22" ht="117" customHeight="1" x14ac:dyDescent="0.2">
      <c r="A229" s="193">
        <v>92</v>
      </c>
      <c r="B229" s="37" t="s">
        <v>63</v>
      </c>
      <c r="C229" s="37">
        <v>7</v>
      </c>
      <c r="D229" s="37">
        <v>0</v>
      </c>
      <c r="E229" s="37">
        <v>0</v>
      </c>
      <c r="F229" s="37">
        <v>0</v>
      </c>
      <c r="G229" s="37">
        <v>0</v>
      </c>
      <c r="H229" s="37">
        <v>0</v>
      </c>
      <c r="I229" s="37">
        <v>0</v>
      </c>
      <c r="J229" s="1"/>
      <c r="K229" s="1"/>
      <c r="L229" s="1"/>
      <c r="M229" s="1"/>
      <c r="N229" s="1"/>
      <c r="O229" s="1"/>
      <c r="P229" s="1"/>
      <c r="Q229" s="1"/>
      <c r="R229" s="1"/>
      <c r="S229" s="1"/>
      <c r="T229" s="1"/>
      <c r="U229" s="1"/>
      <c r="V229" s="1"/>
    </row>
    <row r="230" spans="1:22" ht="141.75" customHeight="1" x14ac:dyDescent="0.2">
      <c r="A230" s="193">
        <v>106</v>
      </c>
      <c r="B230" s="37" t="s">
        <v>209</v>
      </c>
      <c r="C230" s="37">
        <v>35</v>
      </c>
      <c r="D230" s="37">
        <v>0</v>
      </c>
      <c r="E230" s="37">
        <v>0</v>
      </c>
      <c r="F230" s="37">
        <v>2</v>
      </c>
      <c r="G230" s="37">
        <v>0</v>
      </c>
      <c r="H230" s="37">
        <v>0</v>
      </c>
      <c r="I230" s="37">
        <v>0</v>
      </c>
      <c r="J230" s="1"/>
      <c r="K230" s="1"/>
      <c r="L230" s="1"/>
      <c r="M230" s="1"/>
      <c r="N230" s="1"/>
      <c r="O230" s="1"/>
      <c r="P230" s="1"/>
      <c r="Q230" s="1"/>
      <c r="R230" s="1"/>
      <c r="S230" s="1"/>
      <c r="T230" s="1"/>
      <c r="U230" s="1"/>
      <c r="V230" s="1"/>
    </row>
    <row r="231" spans="1:22" ht="48.75" customHeight="1" x14ac:dyDescent="0.2">
      <c r="A231" s="438" t="s">
        <v>211</v>
      </c>
      <c r="B231" s="438"/>
      <c r="C231" s="438"/>
      <c r="D231" s="438"/>
      <c r="E231" s="438"/>
      <c r="F231" s="438"/>
      <c r="G231" s="438"/>
      <c r="H231" s="438"/>
      <c r="I231" s="438"/>
      <c r="J231" s="1"/>
      <c r="K231" s="1"/>
      <c r="L231" s="1"/>
      <c r="M231" s="1"/>
      <c r="N231" s="1"/>
      <c r="O231" s="1"/>
      <c r="P231" s="1"/>
      <c r="Q231" s="1"/>
      <c r="R231" s="1"/>
      <c r="S231" s="1"/>
      <c r="T231" s="1"/>
      <c r="U231" s="1"/>
      <c r="V231" s="1"/>
    </row>
    <row r="232" spans="1:22" ht="75.75" customHeight="1" x14ac:dyDescent="0.2">
      <c r="A232" s="193">
        <v>30</v>
      </c>
      <c r="B232" s="193" t="s">
        <v>42</v>
      </c>
      <c r="C232" s="193">
        <v>0</v>
      </c>
      <c r="D232" s="193">
        <v>0</v>
      </c>
      <c r="E232" s="193">
        <v>0</v>
      </c>
      <c r="F232" s="193">
        <v>0</v>
      </c>
      <c r="G232" s="193">
        <v>0</v>
      </c>
      <c r="H232" s="193">
        <v>0</v>
      </c>
      <c r="I232" s="193">
        <v>0</v>
      </c>
      <c r="J232" s="1"/>
      <c r="K232" s="1"/>
      <c r="L232" s="1"/>
      <c r="M232" s="1"/>
      <c r="N232" s="1"/>
      <c r="O232" s="1"/>
      <c r="P232" s="1"/>
      <c r="Q232" s="1"/>
      <c r="R232" s="1"/>
      <c r="S232" s="1"/>
      <c r="T232" s="1"/>
      <c r="U232" s="1"/>
      <c r="V232" s="1"/>
    </row>
    <row r="233" spans="1:22" ht="48.75" customHeight="1" x14ac:dyDescent="0.2">
      <c r="A233" s="193">
        <v>32</v>
      </c>
      <c r="B233" s="193" t="s">
        <v>83</v>
      </c>
      <c r="C233" s="193">
        <v>91</v>
      </c>
      <c r="D233" s="193">
        <v>0</v>
      </c>
      <c r="E233" s="193">
        <v>0</v>
      </c>
      <c r="F233" s="193">
        <v>0</v>
      </c>
      <c r="G233" s="193">
        <v>0</v>
      </c>
      <c r="H233" s="193">
        <v>0</v>
      </c>
      <c r="I233" s="193">
        <v>0</v>
      </c>
      <c r="J233" s="1"/>
      <c r="K233" s="1"/>
      <c r="L233" s="1"/>
      <c r="M233" s="1"/>
      <c r="N233" s="1"/>
      <c r="O233" s="1"/>
      <c r="P233" s="1"/>
      <c r="Q233" s="1"/>
      <c r="R233" s="1"/>
      <c r="S233" s="1"/>
      <c r="T233" s="1"/>
      <c r="U233" s="1"/>
      <c r="V233" s="1"/>
    </row>
    <row r="234" spans="1:22" ht="91.5" customHeight="1" x14ac:dyDescent="0.2">
      <c r="A234" s="193">
        <v>36</v>
      </c>
      <c r="B234" s="202" t="s">
        <v>191</v>
      </c>
      <c r="C234" s="193">
        <v>0</v>
      </c>
      <c r="D234" s="193">
        <v>0</v>
      </c>
      <c r="E234" s="193">
        <v>0</v>
      </c>
      <c r="F234" s="193">
        <v>0</v>
      </c>
      <c r="G234" s="193">
        <v>0</v>
      </c>
      <c r="H234" s="193">
        <v>0</v>
      </c>
      <c r="I234" s="193">
        <v>0</v>
      </c>
      <c r="J234" s="1"/>
      <c r="K234" s="1"/>
      <c r="L234" s="1"/>
      <c r="M234" s="1"/>
      <c r="N234" s="1"/>
      <c r="O234" s="1"/>
      <c r="P234" s="1"/>
      <c r="Q234" s="1"/>
      <c r="R234" s="1"/>
      <c r="S234" s="1"/>
      <c r="T234" s="1"/>
      <c r="U234" s="1"/>
      <c r="V234" s="1"/>
    </row>
    <row r="235" spans="1:22" ht="108.75" customHeight="1" x14ac:dyDescent="0.2">
      <c r="A235" s="193">
        <v>45</v>
      </c>
      <c r="B235" s="37" t="s">
        <v>230</v>
      </c>
      <c r="C235" s="193">
        <v>0</v>
      </c>
      <c r="D235" s="193">
        <v>0</v>
      </c>
      <c r="E235" s="193">
        <v>0</v>
      </c>
      <c r="F235" s="193">
        <v>0</v>
      </c>
      <c r="G235" s="193">
        <v>0</v>
      </c>
      <c r="H235" s="193">
        <v>0</v>
      </c>
      <c r="I235" s="193">
        <v>0</v>
      </c>
      <c r="J235" s="1"/>
      <c r="K235" s="1"/>
      <c r="L235" s="1"/>
      <c r="M235" s="1"/>
      <c r="N235" s="1"/>
      <c r="O235" s="1"/>
      <c r="P235" s="1"/>
      <c r="Q235" s="1"/>
      <c r="R235" s="1"/>
      <c r="S235" s="1"/>
      <c r="T235" s="1"/>
      <c r="U235" s="1"/>
      <c r="V235" s="1"/>
    </row>
    <row r="236" spans="1:22" ht="116.25" customHeight="1" x14ac:dyDescent="0.2">
      <c r="A236" s="193">
        <v>57</v>
      </c>
      <c r="B236" s="193" t="s">
        <v>40</v>
      </c>
      <c r="C236" s="193">
        <v>2</v>
      </c>
      <c r="D236" s="193">
        <v>0</v>
      </c>
      <c r="E236" s="193">
        <v>0</v>
      </c>
      <c r="F236" s="193">
        <v>0</v>
      </c>
      <c r="G236" s="193">
        <v>0</v>
      </c>
      <c r="H236" s="193">
        <v>0</v>
      </c>
      <c r="I236" s="193">
        <v>0</v>
      </c>
      <c r="J236" s="1"/>
      <c r="K236" s="1"/>
      <c r="L236" s="1"/>
      <c r="M236" s="1"/>
      <c r="N236" s="1"/>
      <c r="O236" s="1"/>
      <c r="P236" s="1"/>
      <c r="Q236" s="1"/>
      <c r="R236" s="1"/>
      <c r="S236" s="1"/>
      <c r="T236" s="1"/>
      <c r="U236" s="1"/>
      <c r="V236" s="1"/>
    </row>
    <row r="237" spans="1:22" ht="62.25" customHeight="1" x14ac:dyDescent="0.2">
      <c r="A237" s="193">
        <v>63</v>
      </c>
      <c r="B237" s="193" t="s">
        <v>86</v>
      </c>
      <c r="C237" s="193">
        <v>32</v>
      </c>
      <c r="D237" s="193">
        <v>7</v>
      </c>
      <c r="E237" s="193">
        <v>12</v>
      </c>
      <c r="F237" s="193">
        <v>1</v>
      </c>
      <c r="G237" s="193">
        <v>0</v>
      </c>
      <c r="H237" s="193">
        <v>0</v>
      </c>
      <c r="I237" s="193">
        <v>0</v>
      </c>
      <c r="J237" s="1"/>
      <c r="K237" s="1"/>
      <c r="L237" s="1"/>
      <c r="M237" s="1"/>
      <c r="N237" s="1"/>
      <c r="O237" s="1"/>
      <c r="P237" s="1"/>
      <c r="Q237" s="1"/>
      <c r="R237" s="1"/>
      <c r="S237" s="1"/>
      <c r="T237" s="1"/>
      <c r="U237" s="1"/>
      <c r="V237" s="1"/>
    </row>
    <row r="238" spans="1:22" ht="62.25" customHeight="1" x14ac:dyDescent="0.2">
      <c r="A238" s="193">
        <v>70</v>
      </c>
      <c r="B238" s="193" t="s">
        <v>212</v>
      </c>
      <c r="C238" s="193">
        <v>54</v>
      </c>
      <c r="D238" s="193">
        <v>0</v>
      </c>
      <c r="E238" s="193">
        <v>12</v>
      </c>
      <c r="F238" s="193">
        <v>0</v>
      </c>
      <c r="G238" s="193">
        <v>0</v>
      </c>
      <c r="H238" s="193">
        <v>0</v>
      </c>
      <c r="I238" s="193">
        <v>0</v>
      </c>
      <c r="J238" s="1"/>
      <c r="K238" s="1"/>
      <c r="L238" s="1"/>
      <c r="M238" s="1"/>
      <c r="N238" s="1"/>
      <c r="O238" s="1"/>
      <c r="P238" s="1"/>
      <c r="Q238" s="1"/>
      <c r="R238" s="1"/>
      <c r="S238" s="1"/>
      <c r="T238" s="1"/>
      <c r="U238" s="1"/>
      <c r="V238" s="1"/>
    </row>
    <row r="239" spans="1:22" ht="91.5" customHeight="1" x14ac:dyDescent="0.2">
      <c r="A239" s="193">
        <v>76</v>
      </c>
      <c r="B239" s="193" t="s">
        <v>34</v>
      </c>
      <c r="C239" s="193">
        <v>299</v>
      </c>
      <c r="D239" s="193">
        <v>0</v>
      </c>
      <c r="E239" s="193">
        <v>0</v>
      </c>
      <c r="F239" s="193">
        <v>1</v>
      </c>
      <c r="G239" s="193">
        <v>0</v>
      </c>
      <c r="H239" s="193">
        <v>0</v>
      </c>
      <c r="I239" s="193">
        <v>0</v>
      </c>
      <c r="J239" s="1"/>
      <c r="K239" s="1"/>
      <c r="L239" s="1"/>
      <c r="M239" s="1"/>
      <c r="N239" s="1"/>
      <c r="O239" s="1"/>
      <c r="P239" s="1"/>
      <c r="Q239" s="1"/>
      <c r="R239" s="1"/>
      <c r="S239" s="1"/>
      <c r="T239" s="1"/>
      <c r="U239" s="1"/>
      <c r="V239" s="1"/>
    </row>
    <row r="240" spans="1:22" ht="90" customHeight="1" x14ac:dyDescent="0.2">
      <c r="A240" s="193">
        <v>81</v>
      </c>
      <c r="B240" s="117" t="s">
        <v>142</v>
      </c>
      <c r="C240" s="193">
        <v>2</v>
      </c>
      <c r="D240" s="193">
        <v>0</v>
      </c>
      <c r="E240" s="193">
        <v>0</v>
      </c>
      <c r="F240" s="193">
        <v>0</v>
      </c>
      <c r="G240" s="193">
        <v>0</v>
      </c>
      <c r="H240" s="193">
        <v>0</v>
      </c>
      <c r="I240" s="193">
        <v>0</v>
      </c>
      <c r="J240" s="1"/>
      <c r="K240" s="1"/>
      <c r="L240" s="1"/>
      <c r="M240" s="1"/>
      <c r="N240" s="1"/>
      <c r="O240" s="1"/>
      <c r="P240" s="1"/>
      <c r="Q240" s="1"/>
      <c r="R240" s="1"/>
      <c r="S240" s="1"/>
      <c r="T240" s="1"/>
      <c r="U240" s="1"/>
      <c r="V240" s="1"/>
    </row>
    <row r="241" spans="1:22" ht="115.5" customHeight="1" x14ac:dyDescent="0.2">
      <c r="A241" s="193">
        <v>92</v>
      </c>
      <c r="B241" s="201" t="s">
        <v>232</v>
      </c>
      <c r="C241" s="193">
        <v>1</v>
      </c>
      <c r="D241" s="193">
        <v>0</v>
      </c>
      <c r="E241" s="193">
        <v>0</v>
      </c>
      <c r="F241" s="193">
        <v>0</v>
      </c>
      <c r="G241" s="193">
        <v>0</v>
      </c>
      <c r="H241" s="193">
        <v>0</v>
      </c>
      <c r="I241" s="193">
        <v>0</v>
      </c>
      <c r="J241" s="1"/>
      <c r="K241" s="1"/>
      <c r="L241" s="1"/>
      <c r="M241" s="1"/>
      <c r="N241" s="1"/>
      <c r="O241" s="1"/>
      <c r="P241" s="1"/>
      <c r="Q241" s="1"/>
      <c r="R241" s="1"/>
      <c r="S241" s="1"/>
      <c r="T241" s="1"/>
      <c r="U241" s="1"/>
      <c r="V241" s="1"/>
    </row>
    <row r="242" spans="1:22" ht="80.25" customHeight="1" x14ac:dyDescent="0.2">
      <c r="A242" s="193">
        <v>113</v>
      </c>
      <c r="B242" s="193" t="s">
        <v>118</v>
      </c>
      <c r="C242" s="193">
        <v>29</v>
      </c>
      <c r="D242" s="193">
        <v>12</v>
      </c>
      <c r="E242" s="193">
        <v>0</v>
      </c>
      <c r="F242" s="193">
        <v>0</v>
      </c>
      <c r="G242" s="193">
        <v>0</v>
      </c>
      <c r="H242" s="193">
        <v>0</v>
      </c>
      <c r="I242" s="193">
        <v>0</v>
      </c>
      <c r="J242" s="1"/>
      <c r="K242" s="1"/>
      <c r="L242" s="1"/>
      <c r="M242" s="1"/>
      <c r="N242" s="1"/>
      <c r="O242" s="1"/>
      <c r="P242" s="1"/>
      <c r="Q242" s="1"/>
      <c r="R242" s="1"/>
      <c r="S242" s="1"/>
      <c r="T242" s="1"/>
      <c r="U242" s="1"/>
      <c r="V242" s="1"/>
    </row>
    <row r="243" spans="1:22" ht="104.25" customHeight="1" x14ac:dyDescent="0.2">
      <c r="A243" s="193">
        <v>114</v>
      </c>
      <c r="B243" s="193" t="s">
        <v>50</v>
      </c>
      <c r="C243" s="193">
        <v>2599</v>
      </c>
      <c r="D243" s="193">
        <v>89</v>
      </c>
      <c r="E243" s="193">
        <v>20</v>
      </c>
      <c r="F243" s="193">
        <v>53</v>
      </c>
      <c r="G243" s="193">
        <v>0</v>
      </c>
      <c r="H243" s="193">
        <v>0</v>
      </c>
      <c r="I243" s="193">
        <v>0</v>
      </c>
      <c r="J243" s="1"/>
      <c r="K243" s="1"/>
      <c r="L243" s="1"/>
      <c r="M243" s="1"/>
      <c r="N243" s="1"/>
      <c r="O243" s="1"/>
      <c r="P243" s="1"/>
      <c r="Q243" s="1"/>
      <c r="R243" s="1"/>
      <c r="S243" s="1"/>
      <c r="T243" s="1"/>
      <c r="U243" s="1"/>
      <c r="V243" s="1"/>
    </row>
    <row r="244" spans="1:22" ht="63.75" customHeight="1" x14ac:dyDescent="0.2">
      <c r="A244" s="193">
        <v>115</v>
      </c>
      <c r="B244" s="37" t="s">
        <v>121</v>
      </c>
      <c r="C244" s="37">
        <v>135</v>
      </c>
      <c r="D244" s="37">
        <v>0</v>
      </c>
      <c r="E244" s="37">
        <v>0</v>
      </c>
      <c r="F244" s="37">
        <v>0</v>
      </c>
      <c r="G244" s="37">
        <v>0</v>
      </c>
      <c r="H244" s="37">
        <v>0</v>
      </c>
      <c r="I244" s="37">
        <v>0</v>
      </c>
      <c r="J244" s="1"/>
      <c r="K244" s="1"/>
      <c r="L244" s="1"/>
      <c r="M244" s="1"/>
      <c r="N244" s="1"/>
      <c r="O244" s="1"/>
      <c r="P244" s="1"/>
      <c r="Q244" s="1"/>
      <c r="R244" s="1"/>
      <c r="S244" s="1"/>
      <c r="T244" s="1"/>
      <c r="U244" s="1"/>
      <c r="V244" s="1"/>
    </row>
    <row r="245" spans="1:22" ht="60" customHeight="1" thickBot="1" x14ac:dyDescent="0.25">
      <c r="A245" s="194">
        <v>144</v>
      </c>
      <c r="B245" s="106" t="s">
        <v>138</v>
      </c>
      <c r="C245" s="106">
        <v>2014</v>
      </c>
      <c r="D245" s="106">
        <v>1</v>
      </c>
      <c r="E245" s="106">
        <v>23</v>
      </c>
      <c r="F245" s="106">
        <v>228</v>
      </c>
      <c r="G245" s="106">
        <v>0</v>
      </c>
      <c r="H245" s="106">
        <v>0</v>
      </c>
      <c r="I245" s="106">
        <v>0</v>
      </c>
      <c r="J245" s="1"/>
      <c r="K245" s="1"/>
      <c r="L245" s="1"/>
      <c r="M245" s="1"/>
      <c r="N245" s="1"/>
      <c r="O245" s="1"/>
      <c r="P245" s="1"/>
      <c r="Q245" s="1"/>
      <c r="R245" s="1"/>
      <c r="S245" s="1"/>
      <c r="T245" s="1"/>
      <c r="U245" s="1"/>
      <c r="V245" s="1"/>
    </row>
    <row r="246" spans="1:22" ht="54.75" customHeight="1" thickBot="1" x14ac:dyDescent="0.25">
      <c r="A246" s="74" t="s">
        <v>87</v>
      </c>
      <c r="B246" s="77"/>
      <c r="C246" s="77">
        <f>C245+C244+C243+C242+C241+C240+C239+C238+C237+C236+C235+C234+C233+C232+C230+C229+C228+C227+C226</f>
        <v>5400</v>
      </c>
      <c r="D246" s="77">
        <f t="shared" ref="D246:I246" si="13">D245+D244+D243+D242+D241+D240+D239+D238+D237+D236+D235+D234+D233+D232+D230+D229+D228+D227+D226</f>
        <v>109</v>
      </c>
      <c r="E246" s="77">
        <f t="shared" si="13"/>
        <v>91</v>
      </c>
      <c r="F246" s="77">
        <f t="shared" si="13"/>
        <v>342</v>
      </c>
      <c r="G246" s="77">
        <f t="shared" si="13"/>
        <v>0</v>
      </c>
      <c r="H246" s="77">
        <f t="shared" si="13"/>
        <v>0</v>
      </c>
      <c r="I246" s="77">
        <f t="shared" si="13"/>
        <v>0</v>
      </c>
      <c r="J246" s="1"/>
      <c r="K246" s="1"/>
      <c r="L246" s="1"/>
      <c r="M246" s="1"/>
      <c r="N246" s="1"/>
      <c r="O246" s="1"/>
      <c r="P246" s="1"/>
      <c r="Q246" s="1"/>
      <c r="R246" s="1"/>
      <c r="S246" s="1"/>
      <c r="T246" s="1"/>
      <c r="U246" s="1"/>
      <c r="V246" s="1"/>
    </row>
    <row r="247" spans="1:22" ht="48" customHeight="1" thickBot="1" x14ac:dyDescent="0.25">
      <c r="A247" s="416" t="s">
        <v>247</v>
      </c>
      <c r="B247" s="416"/>
      <c r="C247" s="416"/>
      <c r="D247" s="416"/>
      <c r="E247" s="416"/>
      <c r="F247" s="416"/>
      <c r="G247" s="416"/>
      <c r="H247" s="416"/>
      <c r="I247" s="417"/>
    </row>
    <row r="248" spans="1:22" ht="65.25" customHeight="1" x14ac:dyDescent="0.2">
      <c r="A248" s="95">
        <v>4</v>
      </c>
      <c r="B248" s="16" t="s">
        <v>46</v>
      </c>
      <c r="C248" s="16">
        <v>55</v>
      </c>
      <c r="D248" s="16">
        <v>0</v>
      </c>
      <c r="E248" s="16">
        <v>0</v>
      </c>
      <c r="F248" s="16">
        <v>10</v>
      </c>
      <c r="G248" s="16">
        <v>0</v>
      </c>
      <c r="H248" s="16">
        <v>0</v>
      </c>
      <c r="I248" s="16">
        <v>0</v>
      </c>
      <c r="J248" s="1"/>
      <c r="K248" s="1"/>
      <c r="L248" s="1"/>
      <c r="M248" s="1"/>
      <c r="N248" s="1"/>
      <c r="O248" s="1"/>
      <c r="P248" s="1"/>
      <c r="Q248" s="1"/>
      <c r="R248" s="1"/>
      <c r="S248" s="1"/>
      <c r="T248" s="1"/>
      <c r="U248" s="1"/>
      <c r="V248" s="1"/>
    </row>
    <row r="249" spans="1:22" ht="70.5" customHeight="1" x14ac:dyDescent="0.2">
      <c r="A249" s="60">
        <v>30</v>
      </c>
      <c r="B249" s="19" t="s">
        <v>42</v>
      </c>
      <c r="C249" s="19">
        <v>116</v>
      </c>
      <c r="D249" s="19">
        <v>0</v>
      </c>
      <c r="E249" s="19">
        <v>4</v>
      </c>
      <c r="F249" s="19">
        <v>32</v>
      </c>
      <c r="G249" s="19">
        <v>31</v>
      </c>
      <c r="H249" s="19">
        <v>0</v>
      </c>
      <c r="I249" s="19">
        <v>0</v>
      </c>
      <c r="J249" s="1"/>
      <c r="K249" s="1"/>
      <c r="L249" s="1"/>
      <c r="M249" s="1"/>
      <c r="N249" s="1"/>
      <c r="O249" s="1"/>
      <c r="P249" s="1"/>
      <c r="Q249" s="1"/>
      <c r="R249" s="1"/>
      <c r="S249" s="1"/>
      <c r="T249" s="1"/>
      <c r="U249" s="1"/>
      <c r="V249" s="1"/>
    </row>
    <row r="250" spans="1:22" ht="96" customHeight="1" x14ac:dyDescent="0.2">
      <c r="A250" s="60">
        <v>36</v>
      </c>
      <c r="B250" s="19" t="s">
        <v>191</v>
      </c>
      <c r="C250" s="19">
        <v>16</v>
      </c>
      <c r="D250" s="19">
        <v>0</v>
      </c>
      <c r="E250" s="19">
        <v>0</v>
      </c>
      <c r="F250" s="19">
        <v>18</v>
      </c>
      <c r="G250" s="19">
        <v>0</v>
      </c>
      <c r="H250" s="19">
        <v>0</v>
      </c>
      <c r="I250" s="19">
        <v>0</v>
      </c>
      <c r="J250" s="1"/>
      <c r="K250" s="1"/>
      <c r="L250" s="1"/>
      <c r="M250" s="1"/>
      <c r="N250" s="1"/>
      <c r="O250" s="1"/>
      <c r="P250" s="1"/>
      <c r="Q250" s="1"/>
      <c r="R250" s="1"/>
      <c r="S250" s="1"/>
      <c r="T250" s="1"/>
      <c r="U250" s="1"/>
      <c r="V250" s="1"/>
    </row>
    <row r="251" spans="1:22" ht="48" customHeight="1" x14ac:dyDescent="0.2">
      <c r="A251" s="432" t="s">
        <v>130</v>
      </c>
      <c r="B251" s="433"/>
      <c r="C251" s="433"/>
      <c r="D251" s="433"/>
      <c r="E251" s="433"/>
      <c r="F251" s="433"/>
      <c r="G251" s="433"/>
      <c r="H251" s="433"/>
      <c r="I251" s="434"/>
      <c r="J251" s="1"/>
      <c r="K251" s="1"/>
      <c r="L251" s="1"/>
      <c r="M251" s="1"/>
      <c r="N251" s="1"/>
      <c r="O251" s="1"/>
      <c r="P251" s="1"/>
      <c r="Q251" s="1"/>
      <c r="R251" s="1"/>
      <c r="S251" s="1"/>
      <c r="T251" s="1"/>
      <c r="U251" s="1"/>
      <c r="V251" s="1"/>
    </row>
    <row r="252" spans="1:22" ht="57.75" customHeight="1" x14ac:dyDescent="0.2">
      <c r="A252" s="60">
        <v>32</v>
      </c>
      <c r="B252" s="19" t="s">
        <v>30</v>
      </c>
      <c r="C252" s="19">
        <v>44</v>
      </c>
      <c r="D252" s="19">
        <v>1</v>
      </c>
      <c r="E252" s="19">
        <v>4</v>
      </c>
      <c r="F252" s="19">
        <v>27</v>
      </c>
      <c r="G252" s="19">
        <v>0</v>
      </c>
      <c r="H252" s="19">
        <v>0</v>
      </c>
      <c r="I252" s="19">
        <v>0</v>
      </c>
      <c r="J252" s="1"/>
      <c r="K252" s="1"/>
      <c r="L252" s="1"/>
      <c r="M252" s="1"/>
      <c r="N252" s="1"/>
      <c r="O252" s="1"/>
      <c r="P252" s="1"/>
      <c r="Q252" s="1"/>
      <c r="R252" s="1"/>
      <c r="S252" s="1"/>
      <c r="T252" s="1"/>
      <c r="U252" s="1"/>
      <c r="V252" s="1"/>
    </row>
    <row r="253" spans="1:22" ht="51.75" customHeight="1" x14ac:dyDescent="0.2">
      <c r="A253" s="60">
        <v>63</v>
      </c>
      <c r="B253" s="19" t="s">
        <v>86</v>
      </c>
      <c r="C253" s="19">
        <v>566</v>
      </c>
      <c r="D253" s="19">
        <v>110</v>
      </c>
      <c r="E253" s="19">
        <v>291</v>
      </c>
      <c r="F253" s="19">
        <v>116</v>
      </c>
      <c r="G253" s="19">
        <v>0</v>
      </c>
      <c r="H253" s="19">
        <v>0</v>
      </c>
      <c r="I253" s="19">
        <v>0</v>
      </c>
      <c r="J253" s="1"/>
      <c r="K253" s="1"/>
      <c r="L253" s="1"/>
      <c r="M253" s="1"/>
      <c r="N253" s="1"/>
      <c r="O253" s="1"/>
      <c r="P253" s="1"/>
      <c r="Q253" s="1"/>
      <c r="R253" s="1"/>
      <c r="S253" s="1"/>
      <c r="T253" s="1"/>
      <c r="U253" s="1"/>
      <c r="V253" s="1"/>
    </row>
    <row r="254" spans="1:22" ht="77.25" customHeight="1" x14ac:dyDescent="0.2">
      <c r="A254" s="60">
        <v>113</v>
      </c>
      <c r="B254" s="19" t="s">
        <v>67</v>
      </c>
      <c r="C254" s="19">
        <v>0</v>
      </c>
      <c r="D254" s="19">
        <v>0</v>
      </c>
      <c r="E254" s="19">
        <v>0</v>
      </c>
      <c r="F254" s="19">
        <v>0</v>
      </c>
      <c r="G254" s="19">
        <v>0</v>
      </c>
      <c r="H254" s="19">
        <v>0</v>
      </c>
      <c r="I254" s="19">
        <v>0</v>
      </c>
      <c r="J254" s="1"/>
      <c r="K254" s="1"/>
      <c r="L254" s="1"/>
      <c r="M254" s="1"/>
      <c r="N254" s="1"/>
      <c r="O254" s="1"/>
      <c r="P254" s="1"/>
      <c r="Q254" s="1"/>
      <c r="R254" s="1"/>
      <c r="S254" s="1"/>
      <c r="T254" s="1"/>
      <c r="U254" s="1"/>
      <c r="V254" s="1"/>
    </row>
    <row r="255" spans="1:22" ht="87.75" customHeight="1" x14ac:dyDescent="0.2">
      <c r="A255" s="60">
        <v>114</v>
      </c>
      <c r="B255" s="19" t="s">
        <v>50</v>
      </c>
      <c r="C255" s="19">
        <v>6589</v>
      </c>
      <c r="D255" s="19">
        <v>222</v>
      </c>
      <c r="E255" s="19">
        <v>17</v>
      </c>
      <c r="F255" s="19">
        <v>147</v>
      </c>
      <c r="G255" s="19">
        <v>114</v>
      </c>
      <c r="H255" s="19">
        <v>0</v>
      </c>
      <c r="I255" s="19">
        <v>21</v>
      </c>
      <c r="J255" s="1"/>
      <c r="K255" s="1"/>
      <c r="L255" s="1"/>
      <c r="M255" s="1"/>
      <c r="N255" s="1"/>
      <c r="O255" s="1"/>
      <c r="P255" s="1"/>
      <c r="Q255" s="1"/>
      <c r="R255" s="1"/>
      <c r="S255" s="1"/>
      <c r="T255" s="1"/>
      <c r="U255" s="1"/>
      <c r="V255" s="1"/>
    </row>
    <row r="256" spans="1:22" ht="69.75" customHeight="1" x14ac:dyDescent="0.2">
      <c r="A256" s="60">
        <v>115</v>
      </c>
      <c r="B256" s="19" t="s">
        <v>70</v>
      </c>
      <c r="C256" s="19">
        <v>162</v>
      </c>
      <c r="D256" s="19">
        <v>0</v>
      </c>
      <c r="E256" s="19">
        <v>0</v>
      </c>
      <c r="F256" s="19">
        <v>1</v>
      </c>
      <c r="G256" s="19">
        <v>1</v>
      </c>
      <c r="H256" s="19">
        <v>0</v>
      </c>
      <c r="I256" s="19">
        <v>0</v>
      </c>
      <c r="J256" s="1"/>
      <c r="K256" s="1"/>
      <c r="L256" s="1"/>
      <c r="M256" s="1"/>
      <c r="N256" s="1"/>
      <c r="O256" s="1"/>
      <c r="P256" s="1"/>
      <c r="Q256" s="1"/>
      <c r="R256" s="1"/>
      <c r="S256" s="1"/>
      <c r="T256" s="1"/>
      <c r="U256" s="1"/>
      <c r="V256" s="1"/>
    </row>
    <row r="257" spans="1:22" ht="69" customHeight="1" x14ac:dyDescent="0.2">
      <c r="A257" s="60">
        <v>121</v>
      </c>
      <c r="B257" s="19" t="s">
        <v>53</v>
      </c>
      <c r="C257" s="19">
        <v>96</v>
      </c>
      <c r="D257" s="19">
        <v>0</v>
      </c>
      <c r="E257" s="19">
        <v>0</v>
      </c>
      <c r="F257" s="19">
        <v>10</v>
      </c>
      <c r="G257" s="19">
        <v>0</v>
      </c>
      <c r="H257" s="19">
        <v>0</v>
      </c>
      <c r="I257" s="19">
        <v>0</v>
      </c>
      <c r="J257" s="1"/>
      <c r="K257" s="1"/>
      <c r="L257" s="1"/>
      <c r="M257" s="1"/>
      <c r="N257" s="1"/>
      <c r="O257" s="1"/>
      <c r="P257" s="1"/>
      <c r="Q257" s="1"/>
      <c r="R257" s="1"/>
      <c r="S257" s="1"/>
      <c r="T257" s="1"/>
      <c r="U257" s="1"/>
      <c r="V257" s="1"/>
    </row>
    <row r="258" spans="1:22" ht="51.75" customHeight="1" thickBot="1" x14ac:dyDescent="0.25">
      <c r="A258" s="58">
        <v>144</v>
      </c>
      <c r="B258" s="76" t="s">
        <v>54</v>
      </c>
      <c r="C258" s="86">
        <v>4108</v>
      </c>
      <c r="D258" s="86">
        <v>0</v>
      </c>
      <c r="E258" s="86">
        <v>2</v>
      </c>
      <c r="F258" s="86">
        <v>127</v>
      </c>
      <c r="G258" s="86">
        <v>0</v>
      </c>
      <c r="H258" s="86">
        <v>0</v>
      </c>
      <c r="I258" s="86">
        <v>0</v>
      </c>
      <c r="J258" s="1"/>
      <c r="K258" s="1"/>
      <c r="L258" s="1"/>
      <c r="M258" s="1"/>
      <c r="N258" s="1"/>
      <c r="O258" s="1"/>
      <c r="P258" s="1"/>
      <c r="Q258" s="1"/>
      <c r="R258" s="1"/>
      <c r="S258" s="1"/>
      <c r="T258" s="1"/>
      <c r="U258" s="1"/>
      <c r="V258" s="1"/>
    </row>
    <row r="259" spans="1:22" ht="45" customHeight="1" thickBot="1" x14ac:dyDescent="0.25">
      <c r="A259" s="74" t="s">
        <v>87</v>
      </c>
      <c r="B259" s="77"/>
      <c r="C259" s="89">
        <f>C248+C249+C250+C252+C253+C254+C255+C256+C257+C258</f>
        <v>11752</v>
      </c>
      <c r="D259" s="89">
        <f t="shared" ref="D259:I259" si="14">D248+D249+D250+D252+D253+D254+D255+D256+D257+D258</f>
        <v>333</v>
      </c>
      <c r="E259" s="89">
        <f t="shared" si="14"/>
        <v>318</v>
      </c>
      <c r="F259" s="89">
        <f t="shared" si="14"/>
        <v>488</v>
      </c>
      <c r="G259" s="89">
        <f t="shared" si="14"/>
        <v>146</v>
      </c>
      <c r="H259" s="89">
        <f t="shared" si="14"/>
        <v>0</v>
      </c>
      <c r="I259" s="89">
        <f t="shared" si="14"/>
        <v>21</v>
      </c>
      <c r="J259" s="1"/>
      <c r="K259" s="1"/>
      <c r="L259" s="1"/>
      <c r="M259" s="1"/>
      <c r="N259" s="1"/>
      <c r="O259" s="1"/>
      <c r="P259" s="1"/>
      <c r="Q259" s="1"/>
      <c r="R259" s="1"/>
      <c r="S259" s="1"/>
      <c r="T259" s="1"/>
      <c r="U259" s="1"/>
      <c r="V259" s="1"/>
    </row>
    <row r="260" spans="1:22" ht="56.25" customHeight="1" thickBot="1" x14ac:dyDescent="0.25">
      <c r="A260" s="418" t="s">
        <v>227</v>
      </c>
      <c r="B260" s="416"/>
      <c r="C260" s="416"/>
      <c r="D260" s="416"/>
      <c r="E260" s="416"/>
      <c r="F260" s="416"/>
      <c r="G260" s="416"/>
      <c r="H260" s="416"/>
      <c r="I260" s="417"/>
    </row>
    <row r="261" spans="1:22" ht="54" customHeight="1" x14ac:dyDescent="0.2">
      <c r="A261" s="95">
        <v>4</v>
      </c>
      <c r="B261" s="16" t="s">
        <v>38</v>
      </c>
      <c r="C261" s="16">
        <v>33</v>
      </c>
      <c r="D261" s="16">
        <v>0</v>
      </c>
      <c r="E261" s="16">
        <v>0</v>
      </c>
      <c r="F261" s="16">
        <v>5</v>
      </c>
      <c r="G261" s="16">
        <v>0</v>
      </c>
      <c r="H261" s="16">
        <v>0</v>
      </c>
      <c r="I261" s="16">
        <v>0</v>
      </c>
      <c r="J261" s="1"/>
      <c r="K261" s="1"/>
      <c r="L261" s="1"/>
      <c r="M261" s="1"/>
      <c r="N261" s="1"/>
      <c r="O261" s="1"/>
      <c r="P261" s="1"/>
      <c r="Q261" s="1"/>
      <c r="R261" s="1"/>
      <c r="S261" s="1"/>
      <c r="T261" s="1"/>
      <c r="U261" s="1"/>
      <c r="V261" s="1"/>
    </row>
    <row r="262" spans="1:22" ht="72" customHeight="1" x14ac:dyDescent="0.2">
      <c r="A262" s="60">
        <v>30</v>
      </c>
      <c r="B262" s="19" t="s">
        <v>42</v>
      </c>
      <c r="C262" s="19">
        <v>212</v>
      </c>
      <c r="D262" s="19">
        <v>0</v>
      </c>
      <c r="E262" s="19">
        <v>71</v>
      </c>
      <c r="F262" s="19">
        <v>194</v>
      </c>
      <c r="G262" s="19">
        <v>0</v>
      </c>
      <c r="H262" s="19">
        <v>0</v>
      </c>
      <c r="I262" s="19">
        <v>0</v>
      </c>
      <c r="J262" s="1"/>
      <c r="K262" s="1"/>
      <c r="L262" s="1"/>
      <c r="M262" s="1"/>
      <c r="N262" s="1"/>
      <c r="O262" s="1"/>
      <c r="P262" s="1"/>
      <c r="Q262" s="1"/>
      <c r="R262" s="1"/>
      <c r="S262" s="1"/>
      <c r="T262" s="1"/>
      <c r="U262" s="1"/>
      <c r="V262" s="1"/>
    </row>
    <row r="263" spans="1:22" ht="110.25" customHeight="1" x14ac:dyDescent="0.2">
      <c r="A263" s="60">
        <v>57</v>
      </c>
      <c r="B263" s="19" t="s">
        <v>40</v>
      </c>
      <c r="C263" s="19">
        <v>17</v>
      </c>
      <c r="D263" s="19">
        <v>0</v>
      </c>
      <c r="E263" s="19">
        <v>0</v>
      </c>
      <c r="F263" s="19">
        <v>0</v>
      </c>
      <c r="G263" s="19">
        <v>0</v>
      </c>
      <c r="H263" s="19">
        <v>0</v>
      </c>
      <c r="I263" s="19">
        <v>0</v>
      </c>
      <c r="J263" s="1"/>
      <c r="K263" s="1"/>
      <c r="L263" s="1"/>
      <c r="M263" s="1"/>
      <c r="N263" s="1"/>
      <c r="O263" s="1"/>
      <c r="P263" s="1"/>
      <c r="Q263" s="1"/>
      <c r="R263" s="1"/>
      <c r="S263" s="1"/>
      <c r="T263" s="1"/>
      <c r="U263" s="1"/>
      <c r="V263" s="1"/>
    </row>
    <row r="264" spans="1:22" ht="52.5" customHeight="1" x14ac:dyDescent="0.2">
      <c r="A264" s="60">
        <v>63</v>
      </c>
      <c r="B264" s="19" t="s">
        <v>86</v>
      </c>
      <c r="C264" s="19">
        <v>1</v>
      </c>
      <c r="D264" s="19">
        <v>0</v>
      </c>
      <c r="E264" s="19">
        <v>0</v>
      </c>
      <c r="F264" s="19">
        <v>0</v>
      </c>
      <c r="G264" s="19">
        <v>0</v>
      </c>
      <c r="H264" s="19">
        <v>0</v>
      </c>
      <c r="I264" s="19">
        <v>0</v>
      </c>
      <c r="J264" s="1"/>
      <c r="K264" s="1"/>
      <c r="L264" s="1"/>
      <c r="M264" s="1"/>
      <c r="N264" s="1"/>
      <c r="O264" s="1"/>
      <c r="P264" s="1"/>
      <c r="Q264" s="1"/>
      <c r="R264" s="1"/>
      <c r="S264" s="1"/>
      <c r="T264" s="1"/>
      <c r="U264" s="1"/>
      <c r="V264" s="1"/>
    </row>
    <row r="265" spans="1:22" ht="108.75" customHeight="1" x14ac:dyDescent="0.2">
      <c r="A265" s="60">
        <v>92</v>
      </c>
      <c r="B265" s="19" t="s">
        <v>44</v>
      </c>
      <c r="C265" s="19">
        <v>5</v>
      </c>
      <c r="D265" s="19">
        <v>0</v>
      </c>
      <c r="E265" s="19">
        <v>0</v>
      </c>
      <c r="F265" s="19">
        <v>0</v>
      </c>
      <c r="G265" s="19">
        <v>0</v>
      </c>
      <c r="H265" s="19">
        <v>0</v>
      </c>
      <c r="I265" s="19">
        <v>0</v>
      </c>
      <c r="J265" s="1"/>
      <c r="K265" s="1"/>
      <c r="L265" s="1"/>
      <c r="M265" s="1"/>
      <c r="N265" s="1"/>
      <c r="O265" s="1"/>
      <c r="P265" s="1"/>
      <c r="Q265" s="1"/>
      <c r="R265" s="1"/>
      <c r="S265" s="1"/>
      <c r="T265" s="1"/>
      <c r="U265" s="1"/>
      <c r="V265" s="1"/>
    </row>
    <row r="266" spans="1:22" ht="153" customHeight="1" x14ac:dyDescent="0.2">
      <c r="A266" s="60">
        <v>106</v>
      </c>
      <c r="B266" s="19" t="s">
        <v>45</v>
      </c>
      <c r="C266" s="19">
        <v>7</v>
      </c>
      <c r="D266" s="19">
        <v>0</v>
      </c>
      <c r="E266" s="19">
        <v>0</v>
      </c>
      <c r="F266" s="19">
        <v>14</v>
      </c>
      <c r="G266" s="19">
        <v>0</v>
      </c>
      <c r="H266" s="19">
        <v>0</v>
      </c>
      <c r="I266" s="19">
        <v>0</v>
      </c>
      <c r="J266" s="1"/>
      <c r="K266" s="1"/>
      <c r="L266" s="1"/>
      <c r="M266" s="1"/>
      <c r="N266" s="1"/>
      <c r="O266" s="1"/>
      <c r="P266" s="1"/>
      <c r="Q266" s="1"/>
      <c r="R266" s="1"/>
      <c r="S266" s="1"/>
      <c r="T266" s="1"/>
      <c r="U266" s="1"/>
      <c r="V266" s="1"/>
    </row>
    <row r="267" spans="1:22" ht="52.5" customHeight="1" x14ac:dyDescent="0.2">
      <c r="A267" s="317" t="s">
        <v>139</v>
      </c>
      <c r="B267" s="317"/>
      <c r="C267" s="317"/>
      <c r="D267" s="317"/>
      <c r="E267" s="317"/>
      <c r="F267" s="317"/>
      <c r="G267" s="317"/>
      <c r="H267" s="317"/>
      <c r="I267" s="317"/>
      <c r="J267" s="1"/>
      <c r="K267" s="1"/>
      <c r="L267" s="1"/>
      <c r="M267" s="1"/>
      <c r="N267" s="1"/>
      <c r="O267" s="1"/>
      <c r="P267" s="1"/>
      <c r="Q267" s="1"/>
      <c r="R267" s="1"/>
      <c r="S267" s="1"/>
      <c r="T267" s="1"/>
      <c r="U267" s="1"/>
      <c r="V267" s="1"/>
    </row>
    <row r="268" spans="1:22" ht="60.75" customHeight="1" x14ac:dyDescent="0.2">
      <c r="A268" s="193">
        <v>30</v>
      </c>
      <c r="B268" s="202" t="s">
        <v>42</v>
      </c>
      <c r="C268" s="60">
        <v>0</v>
      </c>
      <c r="D268" s="60">
        <v>0</v>
      </c>
      <c r="E268" s="60">
        <v>0</v>
      </c>
      <c r="F268" s="60">
        <v>0</v>
      </c>
      <c r="G268" s="60">
        <v>93</v>
      </c>
      <c r="H268" s="60">
        <v>0</v>
      </c>
      <c r="I268" s="60">
        <v>0</v>
      </c>
      <c r="J268" s="1"/>
      <c r="K268" s="1"/>
      <c r="L268" s="1"/>
      <c r="M268" s="1"/>
      <c r="N268" s="1"/>
      <c r="O268" s="1"/>
      <c r="P268" s="1"/>
      <c r="Q268" s="1"/>
      <c r="R268" s="1"/>
      <c r="S268" s="1"/>
      <c r="T268" s="1"/>
      <c r="U268" s="1"/>
      <c r="V268" s="1"/>
    </row>
    <row r="269" spans="1:22" ht="54" customHeight="1" x14ac:dyDescent="0.2">
      <c r="A269" s="193">
        <v>32</v>
      </c>
      <c r="B269" s="193" t="s">
        <v>83</v>
      </c>
      <c r="C269" s="60">
        <v>65</v>
      </c>
      <c r="D269" s="60">
        <v>1</v>
      </c>
      <c r="E269" s="60">
        <v>1</v>
      </c>
      <c r="F269" s="60">
        <v>13</v>
      </c>
      <c r="G269" s="60">
        <v>0</v>
      </c>
      <c r="H269" s="60">
        <v>0</v>
      </c>
      <c r="I269" s="60">
        <v>0</v>
      </c>
      <c r="J269" s="1"/>
      <c r="K269" s="1"/>
      <c r="L269" s="1"/>
      <c r="M269" s="1"/>
      <c r="N269" s="1"/>
      <c r="O269" s="1"/>
      <c r="P269" s="1"/>
      <c r="Q269" s="1"/>
      <c r="R269" s="1"/>
      <c r="S269" s="1"/>
      <c r="T269" s="1"/>
      <c r="U269" s="1"/>
      <c r="V269" s="1"/>
    </row>
    <row r="270" spans="1:22" ht="48.75" customHeight="1" x14ac:dyDescent="0.2">
      <c r="A270" s="193">
        <v>63</v>
      </c>
      <c r="B270" s="193" t="s">
        <v>86</v>
      </c>
      <c r="C270" s="60">
        <v>1582</v>
      </c>
      <c r="D270" s="60">
        <v>78</v>
      </c>
      <c r="E270" s="60">
        <v>12</v>
      </c>
      <c r="F270" s="60">
        <v>14</v>
      </c>
      <c r="G270" s="60"/>
      <c r="H270" s="60"/>
      <c r="I270" s="60"/>
      <c r="J270" s="1"/>
      <c r="K270" s="1"/>
      <c r="L270" s="1"/>
      <c r="M270" s="1"/>
      <c r="N270" s="1"/>
      <c r="O270" s="1"/>
      <c r="P270" s="1"/>
      <c r="Q270" s="1"/>
      <c r="R270" s="1"/>
      <c r="S270" s="1"/>
      <c r="T270" s="1"/>
      <c r="U270" s="1"/>
      <c r="V270" s="1"/>
    </row>
    <row r="271" spans="1:22" ht="79.5" customHeight="1" x14ac:dyDescent="0.2">
      <c r="A271" s="60">
        <v>113</v>
      </c>
      <c r="B271" s="60" t="s">
        <v>67</v>
      </c>
      <c r="C271" s="60">
        <v>12</v>
      </c>
      <c r="D271" s="60">
        <v>0</v>
      </c>
      <c r="E271" s="60">
        <v>0</v>
      </c>
      <c r="F271" s="60">
        <v>0</v>
      </c>
      <c r="G271" s="60">
        <v>0</v>
      </c>
      <c r="H271" s="60">
        <v>0</v>
      </c>
      <c r="I271" s="60">
        <v>0</v>
      </c>
      <c r="J271" s="1"/>
      <c r="K271" s="1"/>
      <c r="L271" s="1"/>
      <c r="M271" s="1"/>
      <c r="N271" s="1"/>
      <c r="O271" s="1"/>
      <c r="P271" s="1"/>
      <c r="Q271" s="1"/>
      <c r="R271" s="1"/>
      <c r="S271" s="1"/>
      <c r="T271" s="1"/>
      <c r="U271" s="1"/>
      <c r="V271" s="1"/>
    </row>
    <row r="272" spans="1:22" ht="108.75" customHeight="1" x14ac:dyDescent="0.2">
      <c r="A272" s="60">
        <v>114</v>
      </c>
      <c r="B272" s="60" t="s">
        <v>50</v>
      </c>
      <c r="C272" s="60">
        <v>6938</v>
      </c>
      <c r="D272" s="60">
        <v>869</v>
      </c>
      <c r="E272" s="60">
        <v>77</v>
      </c>
      <c r="F272" s="60">
        <v>170</v>
      </c>
      <c r="G272" s="60">
        <v>0</v>
      </c>
      <c r="H272" s="60">
        <v>0</v>
      </c>
      <c r="I272" s="60">
        <v>0</v>
      </c>
      <c r="J272" s="1"/>
      <c r="K272" s="1"/>
      <c r="L272" s="1"/>
      <c r="M272" s="1"/>
      <c r="N272" s="1"/>
      <c r="O272" s="1"/>
      <c r="P272" s="1"/>
      <c r="Q272" s="1"/>
      <c r="R272" s="1"/>
      <c r="S272" s="1"/>
      <c r="T272" s="1"/>
      <c r="U272" s="1"/>
      <c r="V272" s="1"/>
    </row>
    <row r="273" spans="1:22" ht="67.5" customHeight="1" x14ac:dyDescent="0.2">
      <c r="A273" s="60">
        <v>115</v>
      </c>
      <c r="B273" s="60" t="s">
        <v>121</v>
      </c>
      <c r="C273" s="60">
        <v>182</v>
      </c>
      <c r="D273" s="60">
        <v>25</v>
      </c>
      <c r="E273" s="60">
        <v>4</v>
      </c>
      <c r="F273" s="60">
        <v>7</v>
      </c>
      <c r="G273" s="60">
        <v>0</v>
      </c>
      <c r="H273" s="60">
        <v>0</v>
      </c>
      <c r="I273" s="60">
        <v>0</v>
      </c>
      <c r="J273" s="1"/>
      <c r="K273" s="1"/>
      <c r="L273" s="1"/>
      <c r="M273" s="1"/>
      <c r="N273" s="1"/>
      <c r="O273" s="1"/>
      <c r="P273" s="1"/>
      <c r="Q273" s="1"/>
      <c r="R273" s="1"/>
      <c r="S273" s="1"/>
      <c r="T273" s="1"/>
      <c r="U273" s="1"/>
      <c r="V273" s="1"/>
    </row>
    <row r="274" spans="1:22" ht="64.5" customHeight="1" x14ac:dyDescent="0.2">
      <c r="A274" s="60">
        <v>121</v>
      </c>
      <c r="B274" s="60" t="s">
        <v>53</v>
      </c>
      <c r="C274" s="60">
        <v>11</v>
      </c>
      <c r="D274" s="60">
        <v>0</v>
      </c>
      <c r="E274" s="60">
        <v>0</v>
      </c>
      <c r="F274" s="60">
        <v>6</v>
      </c>
      <c r="G274" s="60">
        <v>0</v>
      </c>
      <c r="H274" s="60">
        <v>0</v>
      </c>
      <c r="I274" s="60">
        <v>0</v>
      </c>
      <c r="J274" s="1"/>
      <c r="K274" s="1"/>
      <c r="L274" s="1"/>
      <c r="M274" s="1"/>
      <c r="N274" s="1"/>
      <c r="O274" s="1"/>
      <c r="P274" s="1"/>
      <c r="Q274" s="1"/>
      <c r="R274" s="1"/>
      <c r="S274" s="1"/>
      <c r="T274" s="1"/>
      <c r="U274" s="1"/>
      <c r="V274" s="1"/>
    </row>
    <row r="275" spans="1:22" ht="52.5" customHeight="1" thickBot="1" x14ac:dyDescent="0.25">
      <c r="A275" s="58">
        <v>144</v>
      </c>
      <c r="B275" s="58" t="s">
        <v>138</v>
      </c>
      <c r="C275" s="58">
        <v>1617</v>
      </c>
      <c r="D275" s="58">
        <v>5</v>
      </c>
      <c r="E275" s="58">
        <v>116</v>
      </c>
      <c r="F275" s="58">
        <v>30</v>
      </c>
      <c r="G275" s="58">
        <v>0</v>
      </c>
      <c r="H275" s="58">
        <v>0</v>
      </c>
      <c r="I275" s="58">
        <v>0</v>
      </c>
      <c r="J275" s="1"/>
      <c r="K275" s="1"/>
      <c r="L275" s="1"/>
      <c r="M275" s="1"/>
      <c r="N275" s="1"/>
      <c r="O275" s="1"/>
      <c r="P275" s="1"/>
      <c r="Q275" s="1"/>
      <c r="R275" s="1"/>
      <c r="S275" s="1"/>
      <c r="T275" s="1"/>
      <c r="U275" s="1"/>
      <c r="V275" s="1"/>
    </row>
    <row r="276" spans="1:22" ht="54.75" customHeight="1" thickBot="1" x14ac:dyDescent="0.25">
      <c r="A276" s="74" t="s">
        <v>87</v>
      </c>
      <c r="B276" s="89"/>
      <c r="C276" s="89">
        <f>C261+C262+C263+C264+C265+C266+C268+C269+C270+C271+C272+C273+C274+C275</f>
        <v>10682</v>
      </c>
      <c r="D276" s="89">
        <f t="shared" ref="D276:I276" si="15">D261+D262+D263+D264+D265+D266+D268+D269+D270+D271+D272+D273+D274+D275</f>
        <v>978</v>
      </c>
      <c r="E276" s="89">
        <f t="shared" si="15"/>
        <v>281</v>
      </c>
      <c r="F276" s="89">
        <f t="shared" si="15"/>
        <v>453</v>
      </c>
      <c r="G276" s="89">
        <f t="shared" si="15"/>
        <v>93</v>
      </c>
      <c r="H276" s="89">
        <f t="shared" si="15"/>
        <v>0</v>
      </c>
      <c r="I276" s="89">
        <f t="shared" si="15"/>
        <v>0</v>
      </c>
      <c r="J276" s="1"/>
      <c r="K276" s="1"/>
      <c r="L276" s="1"/>
      <c r="M276" s="1"/>
      <c r="N276" s="1"/>
      <c r="O276" s="1"/>
      <c r="P276" s="1"/>
      <c r="Q276" s="1"/>
      <c r="R276" s="1"/>
      <c r="S276" s="1"/>
      <c r="T276" s="1"/>
      <c r="U276" s="1"/>
      <c r="V276" s="1"/>
    </row>
    <row r="277" spans="1:22" ht="57" customHeight="1" thickBot="1" x14ac:dyDescent="0.25">
      <c r="A277" s="418" t="s">
        <v>248</v>
      </c>
      <c r="B277" s="416"/>
      <c r="C277" s="416"/>
      <c r="D277" s="416"/>
      <c r="E277" s="416"/>
      <c r="F277" s="416"/>
      <c r="G277" s="416"/>
      <c r="H277" s="416"/>
      <c r="I277" s="417"/>
    </row>
    <row r="278" spans="1:22" ht="54" customHeight="1" x14ac:dyDescent="0.2">
      <c r="A278" s="95">
        <v>4</v>
      </c>
      <c r="B278" s="16" t="s">
        <v>46</v>
      </c>
      <c r="C278" s="16">
        <v>18</v>
      </c>
      <c r="D278" s="16">
        <v>0</v>
      </c>
      <c r="E278" s="16">
        <v>0</v>
      </c>
      <c r="F278" s="16">
        <v>0</v>
      </c>
      <c r="G278" s="44">
        <v>0</v>
      </c>
      <c r="H278" s="44">
        <v>0</v>
      </c>
      <c r="I278" s="44">
        <v>0</v>
      </c>
    </row>
    <row r="279" spans="1:22" ht="78" customHeight="1" x14ac:dyDescent="0.2">
      <c r="A279" s="60">
        <v>30</v>
      </c>
      <c r="B279" s="19" t="s">
        <v>42</v>
      </c>
      <c r="C279" s="19">
        <v>240</v>
      </c>
      <c r="D279" s="19">
        <v>0</v>
      </c>
      <c r="E279" s="19">
        <v>57</v>
      </c>
      <c r="F279" s="19">
        <v>27</v>
      </c>
      <c r="G279" s="22">
        <v>0</v>
      </c>
      <c r="H279" s="22">
        <v>0</v>
      </c>
      <c r="I279" s="22">
        <v>0</v>
      </c>
    </row>
    <row r="280" spans="1:22" ht="81.75" customHeight="1" x14ac:dyDescent="0.2">
      <c r="A280" s="60">
        <v>36</v>
      </c>
      <c r="B280" s="19" t="s">
        <v>191</v>
      </c>
      <c r="C280" s="19">
        <v>0</v>
      </c>
      <c r="D280" s="19">
        <v>0</v>
      </c>
      <c r="E280" s="19">
        <v>0</v>
      </c>
      <c r="F280" s="19">
        <v>0</v>
      </c>
      <c r="G280" s="22">
        <v>0</v>
      </c>
      <c r="H280" s="22">
        <v>0</v>
      </c>
      <c r="I280" s="22">
        <v>0</v>
      </c>
    </row>
    <row r="281" spans="1:22" ht="53.25" customHeight="1" x14ac:dyDescent="0.2">
      <c r="A281" s="60">
        <v>63</v>
      </c>
      <c r="B281" s="19" t="s">
        <v>43</v>
      </c>
      <c r="C281" s="19">
        <v>0</v>
      </c>
      <c r="D281" s="19">
        <v>0</v>
      </c>
      <c r="E281" s="19">
        <v>0</v>
      </c>
      <c r="F281" s="19">
        <v>0</v>
      </c>
      <c r="G281" s="22">
        <v>0</v>
      </c>
      <c r="H281" s="22">
        <v>0</v>
      </c>
      <c r="I281" s="22">
        <v>0</v>
      </c>
    </row>
    <row r="282" spans="1:22" ht="47.25" customHeight="1" x14ac:dyDescent="0.2">
      <c r="A282" s="432" t="s">
        <v>117</v>
      </c>
      <c r="B282" s="433"/>
      <c r="C282" s="433"/>
      <c r="D282" s="433"/>
      <c r="E282" s="433"/>
      <c r="F282" s="433"/>
      <c r="G282" s="433"/>
      <c r="H282" s="433"/>
      <c r="I282" s="434"/>
    </row>
    <row r="283" spans="1:22" ht="53.25" customHeight="1" x14ac:dyDescent="0.2">
      <c r="A283" s="60">
        <v>32</v>
      </c>
      <c r="B283" s="60" t="s">
        <v>30</v>
      </c>
      <c r="C283" s="60">
        <v>1</v>
      </c>
      <c r="D283" s="60">
        <v>0</v>
      </c>
      <c r="E283" s="60">
        <v>0</v>
      </c>
      <c r="F283" s="60">
        <v>0</v>
      </c>
      <c r="G283" s="60">
        <v>0</v>
      </c>
      <c r="H283" s="60">
        <v>0</v>
      </c>
      <c r="I283" s="60">
        <v>0</v>
      </c>
    </row>
    <row r="284" spans="1:22" ht="48" customHeight="1" x14ac:dyDescent="0.2">
      <c r="A284" s="60">
        <v>63</v>
      </c>
      <c r="B284" s="60" t="s">
        <v>86</v>
      </c>
      <c r="C284" s="60">
        <v>31</v>
      </c>
      <c r="D284" s="60">
        <v>2</v>
      </c>
      <c r="E284" s="60">
        <v>0</v>
      </c>
      <c r="F284" s="60">
        <v>5</v>
      </c>
      <c r="G284" s="60">
        <v>0</v>
      </c>
      <c r="H284" s="60">
        <v>0</v>
      </c>
      <c r="I284" s="60">
        <v>0</v>
      </c>
    </row>
    <row r="285" spans="1:22" ht="102" customHeight="1" x14ac:dyDescent="0.2">
      <c r="A285" s="60">
        <v>114</v>
      </c>
      <c r="B285" s="19" t="s">
        <v>50</v>
      </c>
      <c r="C285" s="19">
        <v>2601</v>
      </c>
      <c r="D285" s="19">
        <v>92</v>
      </c>
      <c r="E285" s="19">
        <v>11</v>
      </c>
      <c r="F285" s="19">
        <v>155</v>
      </c>
      <c r="G285" s="60">
        <v>0</v>
      </c>
      <c r="H285" s="60">
        <v>0</v>
      </c>
      <c r="I285" s="60">
        <v>0</v>
      </c>
    </row>
    <row r="286" spans="1:22" ht="66.75" customHeight="1" x14ac:dyDescent="0.2">
      <c r="A286" s="58">
        <v>115</v>
      </c>
      <c r="B286" s="106" t="s">
        <v>60</v>
      </c>
      <c r="C286" s="86">
        <v>107</v>
      </c>
      <c r="D286" s="86">
        <v>7</v>
      </c>
      <c r="E286" s="86">
        <v>0</v>
      </c>
      <c r="F286" s="86">
        <v>5</v>
      </c>
      <c r="G286" s="60">
        <v>0</v>
      </c>
      <c r="H286" s="60">
        <v>0</v>
      </c>
      <c r="I286" s="60">
        <v>0</v>
      </c>
    </row>
    <row r="287" spans="1:22" ht="49.5" customHeight="1" thickBot="1" x14ac:dyDescent="0.25">
      <c r="A287" s="58">
        <v>144</v>
      </c>
      <c r="B287" s="106" t="s">
        <v>54</v>
      </c>
      <c r="C287" s="86">
        <v>98</v>
      </c>
      <c r="D287" s="86">
        <v>0</v>
      </c>
      <c r="E287" s="86">
        <v>0</v>
      </c>
      <c r="F287" s="86">
        <v>2</v>
      </c>
      <c r="G287" s="58">
        <v>0</v>
      </c>
      <c r="H287" s="58">
        <v>0</v>
      </c>
      <c r="I287" s="58">
        <v>0</v>
      </c>
    </row>
    <row r="288" spans="1:22" ht="42.75" customHeight="1" thickBot="1" x14ac:dyDescent="0.25">
      <c r="A288" s="74" t="s">
        <v>87</v>
      </c>
      <c r="B288" s="203"/>
      <c r="C288" s="89">
        <f>C278+C279+C281+C280+C283+C284+C285+C287+C286</f>
        <v>3096</v>
      </c>
      <c r="D288" s="89">
        <f t="shared" ref="D288:I288" si="16">D278+D279+D281+D280+D283+D284+D285+D287+D286</f>
        <v>101</v>
      </c>
      <c r="E288" s="89">
        <f t="shared" si="16"/>
        <v>68</v>
      </c>
      <c r="F288" s="89">
        <f t="shared" si="16"/>
        <v>194</v>
      </c>
      <c r="G288" s="89">
        <f t="shared" si="16"/>
        <v>0</v>
      </c>
      <c r="H288" s="89">
        <f t="shared" si="16"/>
        <v>0</v>
      </c>
      <c r="I288" s="90">
        <f t="shared" si="16"/>
        <v>0</v>
      </c>
    </row>
    <row r="289" spans="1:9" ht="51" customHeight="1" thickBot="1" x14ac:dyDescent="0.25">
      <c r="A289" s="418" t="s">
        <v>249</v>
      </c>
      <c r="B289" s="416"/>
      <c r="C289" s="416"/>
      <c r="D289" s="416"/>
      <c r="E289" s="416"/>
      <c r="F289" s="416"/>
      <c r="G289" s="416"/>
      <c r="H289" s="416"/>
      <c r="I289" s="417"/>
    </row>
    <row r="290" spans="1:9" ht="54" customHeight="1" x14ac:dyDescent="0.2">
      <c r="A290" s="222">
        <v>4</v>
      </c>
      <c r="B290" s="223" t="s">
        <v>38</v>
      </c>
      <c r="C290" s="222">
        <v>18</v>
      </c>
      <c r="D290" s="222">
        <v>0</v>
      </c>
      <c r="E290" s="222">
        <v>0</v>
      </c>
      <c r="F290" s="222">
        <v>11</v>
      </c>
      <c r="G290" s="222">
        <v>0</v>
      </c>
      <c r="H290" s="222">
        <v>0</v>
      </c>
      <c r="I290" s="222">
        <v>0</v>
      </c>
    </row>
    <row r="291" spans="1:9" ht="66" customHeight="1" x14ac:dyDescent="0.2">
      <c r="A291" s="204">
        <v>30</v>
      </c>
      <c r="B291" s="205" t="s">
        <v>233</v>
      </c>
      <c r="C291" s="204">
        <v>146</v>
      </c>
      <c r="D291" s="204">
        <v>0</v>
      </c>
      <c r="E291" s="204">
        <v>73</v>
      </c>
      <c r="F291" s="204">
        <v>28</v>
      </c>
      <c r="G291" s="204">
        <v>56</v>
      </c>
      <c r="H291" s="204">
        <v>56</v>
      </c>
      <c r="I291" s="204"/>
    </row>
    <row r="292" spans="1:9" ht="89.25" customHeight="1" x14ac:dyDescent="0.2">
      <c r="A292" s="204">
        <v>36</v>
      </c>
      <c r="B292" s="117" t="s">
        <v>191</v>
      </c>
      <c r="C292" s="204">
        <v>5</v>
      </c>
      <c r="D292" s="204">
        <v>0</v>
      </c>
      <c r="E292" s="204">
        <v>0</v>
      </c>
      <c r="F292" s="204">
        <v>0</v>
      </c>
      <c r="G292" s="204">
        <v>0</v>
      </c>
      <c r="H292" s="204">
        <v>0</v>
      </c>
      <c r="I292" s="204">
        <v>0</v>
      </c>
    </row>
    <row r="293" spans="1:9" ht="119.25" customHeight="1" x14ac:dyDescent="0.2">
      <c r="A293" s="206">
        <v>57</v>
      </c>
      <c r="B293" s="37" t="s">
        <v>208</v>
      </c>
      <c r="C293" s="207">
        <v>4</v>
      </c>
      <c r="D293" s="208">
        <v>0</v>
      </c>
      <c r="E293" s="208">
        <v>0</v>
      </c>
      <c r="F293" s="208">
        <v>0</v>
      </c>
      <c r="G293" s="87">
        <v>0</v>
      </c>
      <c r="H293" s="87">
        <v>0</v>
      </c>
      <c r="I293" s="87">
        <v>0</v>
      </c>
    </row>
    <row r="294" spans="1:9" ht="102" customHeight="1" x14ac:dyDescent="0.2">
      <c r="A294" s="209">
        <v>92</v>
      </c>
      <c r="B294" s="210" t="s">
        <v>63</v>
      </c>
      <c r="C294" s="211">
        <v>9</v>
      </c>
      <c r="D294" s="211">
        <v>0</v>
      </c>
      <c r="E294" s="211">
        <v>0</v>
      </c>
      <c r="F294" s="211">
        <v>0</v>
      </c>
      <c r="G294" s="212">
        <v>0</v>
      </c>
      <c r="H294" s="212">
        <v>0</v>
      </c>
      <c r="I294" s="212">
        <v>0</v>
      </c>
    </row>
    <row r="295" spans="1:9" ht="140.25" customHeight="1" thickBot="1" x14ac:dyDescent="0.25">
      <c r="A295" s="194">
        <v>106</v>
      </c>
      <c r="B295" s="106" t="s">
        <v>213</v>
      </c>
      <c r="C295" s="212">
        <v>14</v>
      </c>
      <c r="D295" s="212">
        <v>0</v>
      </c>
      <c r="E295" s="212">
        <v>0</v>
      </c>
      <c r="F295" s="212">
        <v>0</v>
      </c>
      <c r="G295" s="212">
        <v>0</v>
      </c>
      <c r="H295" s="212">
        <v>0</v>
      </c>
      <c r="I295" s="212">
        <v>0</v>
      </c>
    </row>
    <row r="296" spans="1:9" ht="54" customHeight="1" thickBot="1" x14ac:dyDescent="0.25">
      <c r="A296" s="429" t="s">
        <v>234</v>
      </c>
      <c r="B296" s="430"/>
      <c r="C296" s="430"/>
      <c r="D296" s="430"/>
      <c r="E296" s="430"/>
      <c r="F296" s="430"/>
      <c r="G296" s="430"/>
      <c r="H296" s="430"/>
      <c r="I296" s="431"/>
    </row>
    <row r="297" spans="1:9" ht="39.75" customHeight="1" x14ac:dyDescent="0.2">
      <c r="A297" s="213">
        <v>32</v>
      </c>
      <c r="B297" s="213" t="s">
        <v>83</v>
      </c>
      <c r="C297" s="213">
        <v>10</v>
      </c>
      <c r="D297" s="213">
        <v>24</v>
      </c>
      <c r="E297" s="213">
        <v>0</v>
      </c>
      <c r="F297" s="213">
        <v>8</v>
      </c>
      <c r="G297" s="213">
        <v>0</v>
      </c>
      <c r="H297" s="213">
        <v>0</v>
      </c>
      <c r="I297" s="213">
        <v>0</v>
      </c>
    </row>
    <row r="298" spans="1:9" ht="50.25" customHeight="1" x14ac:dyDescent="0.2">
      <c r="A298" s="193">
        <v>63</v>
      </c>
      <c r="B298" s="193" t="s">
        <v>86</v>
      </c>
      <c r="C298" s="193">
        <v>33</v>
      </c>
      <c r="D298" s="193">
        <v>3</v>
      </c>
      <c r="E298" s="193">
        <v>13</v>
      </c>
      <c r="F298" s="193">
        <v>68</v>
      </c>
      <c r="G298" s="193">
        <v>0</v>
      </c>
      <c r="H298" s="193">
        <v>0</v>
      </c>
      <c r="I298" s="193">
        <v>0</v>
      </c>
    </row>
    <row r="299" spans="1:9" ht="99.75" customHeight="1" x14ac:dyDescent="0.2">
      <c r="A299" s="193">
        <v>114</v>
      </c>
      <c r="B299" s="193" t="s">
        <v>50</v>
      </c>
      <c r="C299" s="193">
        <v>584</v>
      </c>
      <c r="D299" s="193">
        <v>0</v>
      </c>
      <c r="E299" s="193">
        <v>0</v>
      </c>
      <c r="F299" s="193">
        <v>45</v>
      </c>
      <c r="G299" s="193">
        <v>0</v>
      </c>
      <c r="H299" s="193">
        <v>0</v>
      </c>
      <c r="I299" s="193">
        <v>0</v>
      </c>
    </row>
    <row r="300" spans="1:9" ht="66" customHeight="1" x14ac:dyDescent="0.2">
      <c r="A300" s="193">
        <v>115</v>
      </c>
      <c r="B300" s="193" t="s">
        <v>70</v>
      </c>
      <c r="C300" s="193">
        <v>128</v>
      </c>
      <c r="D300" s="193">
        <v>0</v>
      </c>
      <c r="E300" s="193">
        <v>0</v>
      </c>
      <c r="F300" s="193">
        <v>1</v>
      </c>
      <c r="G300" s="193">
        <v>0</v>
      </c>
      <c r="H300" s="193">
        <v>0</v>
      </c>
      <c r="I300" s="193">
        <v>0</v>
      </c>
    </row>
    <row r="301" spans="1:9" ht="54" customHeight="1" thickBot="1" x14ac:dyDescent="0.25">
      <c r="A301" s="194">
        <v>144</v>
      </c>
      <c r="B301" s="194" t="s">
        <v>54</v>
      </c>
      <c r="C301" s="194">
        <v>964</v>
      </c>
      <c r="D301" s="194">
        <v>68</v>
      </c>
      <c r="E301" s="194">
        <v>21</v>
      </c>
      <c r="F301" s="194">
        <v>4</v>
      </c>
      <c r="G301" s="194">
        <v>0</v>
      </c>
      <c r="H301" s="194">
        <v>0</v>
      </c>
      <c r="I301" s="194">
        <v>0</v>
      </c>
    </row>
    <row r="302" spans="1:9" ht="45.75" customHeight="1" thickBot="1" x14ac:dyDescent="0.25">
      <c r="A302" s="74" t="s">
        <v>87</v>
      </c>
      <c r="B302" s="89"/>
      <c r="C302" s="214">
        <f>C290+C291+C292+C293+C294+C295+C297+C298+C299+C300+C301</f>
        <v>1915</v>
      </c>
      <c r="D302" s="214">
        <f t="shared" ref="D302:I302" si="17">D290+D291+D292+D293+D294+D295+D297+D298+D299+D300+D301</f>
        <v>95</v>
      </c>
      <c r="E302" s="214">
        <f t="shared" si="17"/>
        <v>107</v>
      </c>
      <c r="F302" s="214">
        <f t="shared" si="17"/>
        <v>165</v>
      </c>
      <c r="G302" s="214">
        <f t="shared" si="17"/>
        <v>56</v>
      </c>
      <c r="H302" s="214">
        <f t="shared" si="17"/>
        <v>56</v>
      </c>
      <c r="I302" s="215">
        <f t="shared" si="17"/>
        <v>0</v>
      </c>
    </row>
    <row r="303" spans="1:9" ht="53.25" customHeight="1" thickBot="1" x14ac:dyDescent="0.25">
      <c r="A303" s="418" t="s">
        <v>128</v>
      </c>
      <c r="B303" s="416"/>
      <c r="C303" s="416"/>
      <c r="D303" s="416"/>
      <c r="E303" s="416"/>
      <c r="F303" s="416"/>
      <c r="G303" s="416"/>
      <c r="H303" s="416"/>
      <c r="I303" s="417"/>
    </row>
    <row r="304" spans="1:9" ht="48" customHeight="1" x14ac:dyDescent="0.2">
      <c r="A304" s="95">
        <v>4</v>
      </c>
      <c r="B304" s="16" t="s">
        <v>46</v>
      </c>
      <c r="C304" s="16">
        <v>24</v>
      </c>
      <c r="D304" s="16">
        <v>0</v>
      </c>
      <c r="E304" s="16">
        <v>0</v>
      </c>
      <c r="F304" s="16">
        <v>1</v>
      </c>
      <c r="G304" s="44">
        <v>0</v>
      </c>
      <c r="H304" s="44">
        <v>0</v>
      </c>
      <c r="I304" s="44">
        <v>0</v>
      </c>
    </row>
    <row r="305" spans="1:22" ht="73.5" customHeight="1" x14ac:dyDescent="0.2">
      <c r="A305" s="60">
        <v>30</v>
      </c>
      <c r="B305" s="19" t="s">
        <v>42</v>
      </c>
      <c r="C305" s="19">
        <v>76</v>
      </c>
      <c r="D305" s="19">
        <v>0</v>
      </c>
      <c r="E305" s="19">
        <v>36</v>
      </c>
      <c r="F305" s="19">
        <v>22</v>
      </c>
      <c r="G305" s="22">
        <v>83</v>
      </c>
      <c r="H305" s="22">
        <v>0</v>
      </c>
      <c r="I305" s="22">
        <v>0</v>
      </c>
    </row>
    <row r="306" spans="1:22" ht="87.75" customHeight="1" x14ac:dyDescent="0.2">
      <c r="A306" s="60">
        <v>36</v>
      </c>
      <c r="B306" s="19" t="s">
        <v>191</v>
      </c>
      <c r="C306" s="19">
        <v>10</v>
      </c>
      <c r="D306" s="19">
        <v>0</v>
      </c>
      <c r="E306" s="19">
        <v>0</v>
      </c>
      <c r="F306" s="19">
        <v>0</v>
      </c>
      <c r="G306" s="22">
        <v>0</v>
      </c>
      <c r="H306" s="22">
        <v>0</v>
      </c>
      <c r="I306" s="22">
        <v>0</v>
      </c>
    </row>
    <row r="307" spans="1:22" ht="107.25" customHeight="1" x14ac:dyDescent="0.2">
      <c r="A307" s="60">
        <v>57</v>
      </c>
      <c r="B307" s="19" t="s">
        <v>40</v>
      </c>
      <c r="C307" s="19">
        <v>44</v>
      </c>
      <c r="D307" s="19">
        <v>1</v>
      </c>
      <c r="E307" s="19">
        <v>0</v>
      </c>
      <c r="F307" s="19">
        <v>1</v>
      </c>
      <c r="G307" s="22">
        <v>0</v>
      </c>
      <c r="H307" s="219">
        <v>0</v>
      </c>
      <c r="I307" s="22">
        <v>0</v>
      </c>
    </row>
    <row r="308" spans="1:22" ht="53.25" customHeight="1" x14ac:dyDescent="0.2">
      <c r="A308" s="60">
        <v>63</v>
      </c>
      <c r="B308" s="19" t="s">
        <v>43</v>
      </c>
      <c r="C308" s="19">
        <v>62</v>
      </c>
      <c r="D308" s="19">
        <v>0</v>
      </c>
      <c r="E308" s="19">
        <v>0</v>
      </c>
      <c r="F308" s="19">
        <v>68</v>
      </c>
      <c r="G308" s="19">
        <v>0</v>
      </c>
      <c r="H308" s="19">
        <v>0</v>
      </c>
      <c r="I308" s="19">
        <v>0</v>
      </c>
      <c r="J308" s="8"/>
      <c r="K308" s="8"/>
      <c r="L308" s="8"/>
      <c r="M308" s="8"/>
      <c r="N308" s="8"/>
      <c r="O308" s="8"/>
      <c r="P308" s="8"/>
      <c r="Q308" s="8"/>
      <c r="R308" s="8"/>
      <c r="S308" s="8"/>
      <c r="T308" s="8"/>
      <c r="U308" s="8"/>
      <c r="V308" s="8"/>
    </row>
    <row r="309" spans="1:22" ht="111.75" customHeight="1" x14ac:dyDescent="0.2">
      <c r="A309" s="60">
        <v>92</v>
      </c>
      <c r="B309" s="19" t="s">
        <v>63</v>
      </c>
      <c r="C309" s="19">
        <v>11</v>
      </c>
      <c r="D309" s="19">
        <v>0</v>
      </c>
      <c r="E309" s="19">
        <v>0</v>
      </c>
      <c r="F309" s="19">
        <v>0</v>
      </c>
      <c r="G309" s="19">
        <v>0</v>
      </c>
      <c r="H309" s="19">
        <v>0</v>
      </c>
      <c r="I309" s="19">
        <v>0</v>
      </c>
    </row>
    <row r="310" spans="1:22" ht="141" customHeight="1" x14ac:dyDescent="0.2">
      <c r="A310" s="60">
        <v>106</v>
      </c>
      <c r="B310" s="19" t="s">
        <v>209</v>
      </c>
      <c r="C310" s="19">
        <v>8</v>
      </c>
      <c r="D310" s="19">
        <v>0</v>
      </c>
      <c r="E310" s="19">
        <v>0</v>
      </c>
      <c r="F310" s="19">
        <v>2</v>
      </c>
      <c r="G310" s="19">
        <v>0</v>
      </c>
      <c r="H310" s="19">
        <v>0</v>
      </c>
      <c r="I310" s="22">
        <v>0</v>
      </c>
    </row>
    <row r="311" spans="1:22" ht="86.25" customHeight="1" x14ac:dyDescent="0.2">
      <c r="A311" s="58">
        <v>113</v>
      </c>
      <c r="B311" s="86" t="s">
        <v>67</v>
      </c>
      <c r="C311" s="86">
        <v>1</v>
      </c>
      <c r="D311" s="86">
        <v>0</v>
      </c>
      <c r="E311" s="86">
        <v>0</v>
      </c>
      <c r="F311" s="86">
        <v>0</v>
      </c>
      <c r="G311" s="19">
        <v>0</v>
      </c>
      <c r="H311" s="19">
        <v>0</v>
      </c>
      <c r="I311" s="25">
        <v>0</v>
      </c>
    </row>
    <row r="312" spans="1:22" ht="99.75" customHeight="1" x14ac:dyDescent="0.2">
      <c r="A312" s="58">
        <v>114</v>
      </c>
      <c r="B312" s="86" t="s">
        <v>210</v>
      </c>
      <c r="C312" s="86">
        <v>62</v>
      </c>
      <c r="D312" s="86">
        <v>0</v>
      </c>
      <c r="E312" s="86">
        <v>7</v>
      </c>
      <c r="F312" s="86">
        <v>42</v>
      </c>
      <c r="G312" s="25">
        <v>0</v>
      </c>
      <c r="H312" s="19">
        <v>0</v>
      </c>
      <c r="I312" s="25">
        <v>0</v>
      </c>
    </row>
    <row r="313" spans="1:22" ht="47.25" customHeight="1" x14ac:dyDescent="0.2">
      <c r="A313" s="432" t="s">
        <v>129</v>
      </c>
      <c r="B313" s="433"/>
      <c r="C313" s="433"/>
      <c r="D313" s="433"/>
      <c r="E313" s="433"/>
      <c r="F313" s="433"/>
      <c r="G313" s="433"/>
      <c r="H313" s="433"/>
      <c r="I313" s="434"/>
    </row>
    <row r="314" spans="1:22" ht="44.25" customHeight="1" x14ac:dyDescent="0.2">
      <c r="A314" s="60">
        <v>32</v>
      </c>
      <c r="B314" s="60" t="s">
        <v>83</v>
      </c>
      <c r="C314" s="60">
        <v>10</v>
      </c>
      <c r="D314" s="60">
        <v>14</v>
      </c>
      <c r="E314" s="60">
        <v>0</v>
      </c>
      <c r="F314" s="60">
        <v>4</v>
      </c>
      <c r="G314" s="60">
        <v>0</v>
      </c>
      <c r="H314" s="60">
        <v>0</v>
      </c>
      <c r="I314" s="60">
        <v>0</v>
      </c>
    </row>
    <row r="315" spans="1:22" ht="47.25" customHeight="1" x14ac:dyDescent="0.2">
      <c r="A315" s="60">
        <v>63</v>
      </c>
      <c r="B315" s="60" t="s">
        <v>86</v>
      </c>
      <c r="C315" s="60">
        <v>240</v>
      </c>
      <c r="D315" s="60">
        <v>121</v>
      </c>
      <c r="E315" s="60">
        <v>8</v>
      </c>
      <c r="F315" s="60">
        <v>134</v>
      </c>
      <c r="G315" s="60">
        <v>0</v>
      </c>
      <c r="H315" s="60">
        <v>0</v>
      </c>
      <c r="I315" s="60">
        <v>0</v>
      </c>
    </row>
    <row r="316" spans="1:22" ht="82.5" customHeight="1" x14ac:dyDescent="0.2">
      <c r="A316" s="60">
        <v>113</v>
      </c>
      <c r="B316" s="60" t="s">
        <v>67</v>
      </c>
      <c r="C316" s="60">
        <v>46</v>
      </c>
      <c r="D316" s="60">
        <v>0</v>
      </c>
      <c r="E316" s="60">
        <v>0</v>
      </c>
      <c r="F316" s="60">
        <v>1</v>
      </c>
      <c r="G316" s="60">
        <v>0</v>
      </c>
      <c r="H316" s="60">
        <v>0</v>
      </c>
      <c r="I316" s="60">
        <v>0</v>
      </c>
    </row>
    <row r="317" spans="1:22" ht="86.25" customHeight="1" x14ac:dyDescent="0.2">
      <c r="A317" s="60">
        <v>114</v>
      </c>
      <c r="B317" s="60" t="s">
        <v>50</v>
      </c>
      <c r="C317" s="60">
        <v>1857</v>
      </c>
      <c r="D317" s="60">
        <v>32</v>
      </c>
      <c r="E317" s="60">
        <v>24</v>
      </c>
      <c r="F317" s="60">
        <v>31</v>
      </c>
      <c r="G317" s="60">
        <v>0</v>
      </c>
      <c r="H317" s="60">
        <v>0</v>
      </c>
      <c r="I317" s="60">
        <v>0</v>
      </c>
    </row>
    <row r="318" spans="1:22" ht="70.5" customHeight="1" x14ac:dyDescent="0.2">
      <c r="A318" s="60">
        <v>115</v>
      </c>
      <c r="B318" s="117" t="s">
        <v>70</v>
      </c>
      <c r="C318" s="60">
        <v>219</v>
      </c>
      <c r="D318" s="60">
        <v>0</v>
      </c>
      <c r="E318" s="60">
        <v>0</v>
      </c>
      <c r="F318" s="60">
        <v>2</v>
      </c>
      <c r="G318" s="60">
        <v>0</v>
      </c>
      <c r="H318" s="60">
        <v>0</v>
      </c>
      <c r="I318" s="60">
        <v>0</v>
      </c>
    </row>
    <row r="319" spans="1:22" ht="66.75" customHeight="1" x14ac:dyDescent="0.2">
      <c r="A319" s="60">
        <v>121</v>
      </c>
      <c r="B319" s="60" t="s">
        <v>53</v>
      </c>
      <c r="C319" s="60">
        <v>16</v>
      </c>
      <c r="D319" s="60">
        <v>0</v>
      </c>
      <c r="E319" s="60">
        <v>0</v>
      </c>
      <c r="F319" s="60">
        <v>2</v>
      </c>
      <c r="G319" s="60">
        <v>0</v>
      </c>
      <c r="H319" s="60">
        <v>0</v>
      </c>
      <c r="I319" s="60">
        <v>0</v>
      </c>
    </row>
    <row r="320" spans="1:22" ht="65.25" customHeight="1" thickBot="1" x14ac:dyDescent="0.25">
      <c r="A320" s="58">
        <v>144</v>
      </c>
      <c r="B320" s="58" t="s">
        <v>54</v>
      </c>
      <c r="C320" s="58">
        <v>180</v>
      </c>
      <c r="D320" s="58">
        <v>0</v>
      </c>
      <c r="E320" s="58">
        <v>0</v>
      </c>
      <c r="F320" s="58">
        <v>14</v>
      </c>
      <c r="G320" s="58">
        <v>0</v>
      </c>
      <c r="H320" s="58">
        <v>0</v>
      </c>
      <c r="I320" s="58">
        <v>0</v>
      </c>
    </row>
    <row r="321" spans="1:9" ht="52.5" customHeight="1" thickBot="1" x14ac:dyDescent="0.25">
      <c r="A321" s="74" t="s">
        <v>87</v>
      </c>
      <c r="B321" s="89"/>
      <c r="C321" s="89">
        <f>C304+C305+C306+C307+C308+C309+C310+C311+C312+C314+C315+C316+C317+C318+C319+C320</f>
        <v>2866</v>
      </c>
      <c r="D321" s="89">
        <f t="shared" ref="D321:I321" si="18">D304+D305+D306+D307+D308+D309+D310+D311+D312+D314+D315+D316+D317+D318+D319+D320</f>
        <v>168</v>
      </c>
      <c r="E321" s="89">
        <f t="shared" si="18"/>
        <v>75</v>
      </c>
      <c r="F321" s="89">
        <f t="shared" si="18"/>
        <v>324</v>
      </c>
      <c r="G321" s="89">
        <f t="shared" si="18"/>
        <v>83</v>
      </c>
      <c r="H321" s="89">
        <f t="shared" si="18"/>
        <v>0</v>
      </c>
      <c r="I321" s="89">
        <f t="shared" si="18"/>
        <v>0</v>
      </c>
    </row>
    <row r="322" spans="1:9" ht="54" customHeight="1" thickBot="1" x14ac:dyDescent="0.25">
      <c r="A322" s="418" t="s">
        <v>250</v>
      </c>
      <c r="B322" s="416"/>
      <c r="C322" s="416"/>
      <c r="D322" s="416"/>
      <c r="E322" s="416"/>
      <c r="F322" s="416"/>
      <c r="G322" s="416"/>
      <c r="H322" s="416"/>
      <c r="I322" s="417"/>
    </row>
    <row r="323" spans="1:9" ht="54.75" customHeight="1" x14ac:dyDescent="0.2">
      <c r="A323" s="95">
        <v>4</v>
      </c>
      <c r="B323" s="16" t="s">
        <v>46</v>
      </c>
      <c r="C323" s="16">
        <v>14</v>
      </c>
      <c r="D323" s="16">
        <v>0</v>
      </c>
      <c r="E323" s="16">
        <v>0</v>
      </c>
      <c r="F323" s="16">
        <v>0</v>
      </c>
      <c r="G323" s="44">
        <v>0</v>
      </c>
      <c r="H323" s="44">
        <v>0</v>
      </c>
      <c r="I323" s="44">
        <v>0</v>
      </c>
    </row>
    <row r="324" spans="1:9" ht="81.75" customHeight="1" x14ac:dyDescent="0.2">
      <c r="A324" s="60">
        <v>30</v>
      </c>
      <c r="B324" s="19" t="s">
        <v>42</v>
      </c>
      <c r="C324" s="19">
        <v>209</v>
      </c>
      <c r="D324" s="19">
        <v>0</v>
      </c>
      <c r="E324" s="19">
        <v>30</v>
      </c>
      <c r="F324" s="19">
        <v>102</v>
      </c>
      <c r="G324" s="22">
        <v>236</v>
      </c>
      <c r="H324" s="22">
        <v>0</v>
      </c>
      <c r="I324" s="22">
        <v>0</v>
      </c>
    </row>
    <row r="325" spans="1:9" ht="93" customHeight="1" x14ac:dyDescent="0.2">
      <c r="A325" s="60">
        <v>36</v>
      </c>
      <c r="B325" s="19" t="s">
        <v>191</v>
      </c>
      <c r="C325" s="19">
        <v>1</v>
      </c>
      <c r="D325" s="19">
        <v>0</v>
      </c>
      <c r="E325" s="19">
        <v>0</v>
      </c>
      <c r="F325" s="19">
        <v>0</v>
      </c>
      <c r="G325" s="22">
        <v>0</v>
      </c>
      <c r="H325" s="22">
        <v>0</v>
      </c>
      <c r="I325" s="22">
        <v>0</v>
      </c>
    </row>
    <row r="326" spans="1:9" ht="141" customHeight="1" x14ac:dyDescent="0.2">
      <c r="A326" s="60">
        <v>57</v>
      </c>
      <c r="B326" s="19" t="s">
        <v>208</v>
      </c>
      <c r="C326" s="19">
        <v>9</v>
      </c>
      <c r="D326" s="19">
        <v>0</v>
      </c>
      <c r="E326" s="19">
        <v>0</v>
      </c>
      <c r="F326" s="19">
        <v>1</v>
      </c>
      <c r="G326" s="22">
        <v>0</v>
      </c>
      <c r="H326" s="22">
        <v>0</v>
      </c>
      <c r="I326" s="22">
        <v>0</v>
      </c>
    </row>
    <row r="327" spans="1:9" ht="108" customHeight="1" x14ac:dyDescent="0.2">
      <c r="A327" s="60">
        <v>92</v>
      </c>
      <c r="B327" s="19" t="s">
        <v>63</v>
      </c>
      <c r="C327" s="19">
        <v>52</v>
      </c>
      <c r="D327" s="19">
        <v>0</v>
      </c>
      <c r="E327" s="19">
        <v>0</v>
      </c>
      <c r="F327" s="19">
        <v>7</v>
      </c>
      <c r="G327" s="22">
        <v>0</v>
      </c>
      <c r="H327" s="22">
        <v>0</v>
      </c>
      <c r="I327" s="22">
        <v>0</v>
      </c>
    </row>
    <row r="328" spans="1:9" ht="147.75" customHeight="1" x14ac:dyDescent="0.2">
      <c r="A328" s="60">
        <v>106</v>
      </c>
      <c r="B328" s="19" t="s">
        <v>213</v>
      </c>
      <c r="C328" s="19">
        <v>2</v>
      </c>
      <c r="D328" s="19">
        <v>0</v>
      </c>
      <c r="E328" s="19">
        <v>0</v>
      </c>
      <c r="F328" s="19">
        <v>0</v>
      </c>
      <c r="G328" s="22">
        <v>0</v>
      </c>
      <c r="H328" s="22">
        <v>0</v>
      </c>
      <c r="I328" s="22">
        <v>0</v>
      </c>
    </row>
    <row r="329" spans="1:9" ht="18.75" x14ac:dyDescent="0.2">
      <c r="A329" s="432" t="s">
        <v>148</v>
      </c>
      <c r="B329" s="433"/>
      <c r="C329" s="433"/>
      <c r="D329" s="433"/>
      <c r="E329" s="433"/>
      <c r="F329" s="433"/>
      <c r="G329" s="433"/>
      <c r="H329" s="433"/>
      <c r="I329" s="434"/>
    </row>
    <row r="330" spans="1:9" ht="50.25" customHeight="1" x14ac:dyDescent="0.2">
      <c r="A330" s="60">
        <v>32</v>
      </c>
      <c r="B330" s="60" t="s">
        <v>83</v>
      </c>
      <c r="C330" s="60">
        <v>25</v>
      </c>
      <c r="D330" s="60">
        <v>7</v>
      </c>
      <c r="E330" s="60">
        <v>0</v>
      </c>
      <c r="F330" s="60">
        <v>12</v>
      </c>
      <c r="G330" s="60">
        <v>0</v>
      </c>
      <c r="H330" s="60">
        <v>0</v>
      </c>
      <c r="I330" s="60">
        <v>0</v>
      </c>
    </row>
    <row r="331" spans="1:9" ht="47.25" customHeight="1" x14ac:dyDescent="0.2">
      <c r="A331" s="60">
        <v>63</v>
      </c>
      <c r="B331" s="60" t="s">
        <v>86</v>
      </c>
      <c r="C331" s="60">
        <v>595</v>
      </c>
      <c r="D331" s="60">
        <v>46</v>
      </c>
      <c r="E331" s="60">
        <v>92</v>
      </c>
      <c r="F331" s="60">
        <v>343</v>
      </c>
      <c r="G331" s="60">
        <v>0</v>
      </c>
      <c r="H331" s="60">
        <v>0</v>
      </c>
      <c r="I331" s="60">
        <v>0</v>
      </c>
    </row>
    <row r="332" spans="1:9" ht="83.25" customHeight="1" x14ac:dyDescent="0.2">
      <c r="A332" s="60">
        <v>113</v>
      </c>
      <c r="B332" s="60" t="s">
        <v>67</v>
      </c>
      <c r="C332" s="60">
        <v>8</v>
      </c>
      <c r="D332" s="60">
        <v>0</v>
      </c>
      <c r="E332" s="60">
        <v>0</v>
      </c>
      <c r="F332" s="60">
        <v>0</v>
      </c>
      <c r="G332" s="60">
        <v>0</v>
      </c>
      <c r="H332" s="60">
        <v>0</v>
      </c>
      <c r="I332" s="60">
        <v>0</v>
      </c>
    </row>
    <row r="333" spans="1:9" ht="88.5" customHeight="1" x14ac:dyDescent="0.2">
      <c r="A333" s="60">
        <v>114</v>
      </c>
      <c r="B333" s="60" t="s">
        <v>50</v>
      </c>
      <c r="C333" s="60">
        <v>5047</v>
      </c>
      <c r="D333" s="60">
        <v>28</v>
      </c>
      <c r="E333" s="60">
        <v>24</v>
      </c>
      <c r="F333" s="60">
        <v>120</v>
      </c>
      <c r="G333" s="60">
        <v>0</v>
      </c>
      <c r="H333" s="60">
        <v>0</v>
      </c>
      <c r="I333" s="60">
        <v>0</v>
      </c>
    </row>
    <row r="334" spans="1:9" ht="61.5" customHeight="1" x14ac:dyDescent="0.2">
      <c r="A334" s="60">
        <v>115</v>
      </c>
      <c r="B334" s="60" t="s">
        <v>70</v>
      </c>
      <c r="C334" s="60">
        <v>63</v>
      </c>
      <c r="D334" s="60">
        <v>0</v>
      </c>
      <c r="E334" s="60">
        <v>0</v>
      </c>
      <c r="F334" s="60">
        <v>0</v>
      </c>
      <c r="G334" s="60">
        <v>0</v>
      </c>
      <c r="H334" s="60">
        <v>0</v>
      </c>
      <c r="I334" s="60">
        <v>0</v>
      </c>
    </row>
    <row r="335" spans="1:9" ht="63" customHeight="1" x14ac:dyDescent="0.2">
      <c r="A335" s="58">
        <v>121</v>
      </c>
      <c r="B335" s="86" t="s">
        <v>53</v>
      </c>
      <c r="C335" s="86">
        <v>5</v>
      </c>
      <c r="D335" s="86">
        <v>0</v>
      </c>
      <c r="E335" s="86">
        <v>0</v>
      </c>
      <c r="F335" s="86">
        <v>1</v>
      </c>
      <c r="G335" s="60">
        <v>0</v>
      </c>
      <c r="H335" s="60">
        <v>0</v>
      </c>
      <c r="I335" s="60">
        <v>0</v>
      </c>
    </row>
    <row r="336" spans="1:9" ht="45.75" customHeight="1" x14ac:dyDescent="0.2">
      <c r="A336" s="58">
        <v>144</v>
      </c>
      <c r="B336" s="86" t="s">
        <v>54</v>
      </c>
      <c r="C336" s="86">
        <v>5875</v>
      </c>
      <c r="D336" s="86">
        <v>1</v>
      </c>
      <c r="E336" s="86">
        <v>0</v>
      </c>
      <c r="F336" s="86">
        <v>87</v>
      </c>
      <c r="G336" s="60">
        <v>0</v>
      </c>
      <c r="H336" s="60">
        <v>0</v>
      </c>
      <c r="I336" s="60">
        <v>0</v>
      </c>
    </row>
    <row r="337" spans="1:9" ht="41.25" customHeight="1" thickBot="1" x14ac:dyDescent="0.25">
      <c r="A337" s="199" t="s">
        <v>87</v>
      </c>
      <c r="B337" s="195"/>
      <c r="C337" s="195">
        <f>C323+C324+C325+C326+C327+C328+C330+C331+C332+C333+C334+C335+C336</f>
        <v>11905</v>
      </c>
      <c r="D337" s="195">
        <f t="shared" ref="D337:I337" si="19">D323+D324+D325+D326+D327+D328+D330+D331+D332+D333+D334+D335+D336</f>
        <v>82</v>
      </c>
      <c r="E337" s="195">
        <f t="shared" si="19"/>
        <v>146</v>
      </c>
      <c r="F337" s="195">
        <f t="shared" si="19"/>
        <v>673</v>
      </c>
      <c r="G337" s="195">
        <f t="shared" si="19"/>
        <v>236</v>
      </c>
      <c r="H337" s="195">
        <f t="shared" si="19"/>
        <v>0</v>
      </c>
      <c r="I337" s="195">
        <f t="shared" si="19"/>
        <v>0</v>
      </c>
    </row>
    <row r="338" spans="1:9" ht="48" customHeight="1" thickBot="1" x14ac:dyDescent="0.25">
      <c r="A338" s="418" t="s">
        <v>228</v>
      </c>
      <c r="B338" s="416"/>
      <c r="C338" s="416"/>
      <c r="D338" s="416"/>
      <c r="E338" s="416"/>
      <c r="F338" s="416"/>
      <c r="G338" s="416"/>
      <c r="H338" s="416"/>
      <c r="I338" s="417"/>
    </row>
    <row r="339" spans="1:9" ht="81.75" customHeight="1" x14ac:dyDescent="0.2">
      <c r="A339" s="95">
        <v>30</v>
      </c>
      <c r="B339" s="78" t="s">
        <v>65</v>
      </c>
      <c r="C339" s="224">
        <v>9</v>
      </c>
      <c r="D339" s="224">
        <v>0</v>
      </c>
      <c r="E339" s="224">
        <v>2</v>
      </c>
      <c r="F339" s="224">
        <v>4</v>
      </c>
      <c r="G339" s="44">
        <v>0</v>
      </c>
      <c r="H339" s="44">
        <v>0</v>
      </c>
      <c r="I339" s="44">
        <v>0</v>
      </c>
    </row>
    <row r="340" spans="1:9" ht="91.5" customHeight="1" x14ac:dyDescent="0.2">
      <c r="A340" s="60">
        <v>36</v>
      </c>
      <c r="B340" s="21" t="s">
        <v>191</v>
      </c>
      <c r="C340" s="110">
        <v>0</v>
      </c>
      <c r="D340" s="110">
        <v>0</v>
      </c>
      <c r="E340" s="110">
        <v>0</v>
      </c>
      <c r="F340" s="110">
        <v>0</v>
      </c>
      <c r="G340" s="22">
        <v>0</v>
      </c>
      <c r="H340" s="22">
        <v>0</v>
      </c>
      <c r="I340" s="22">
        <v>0</v>
      </c>
    </row>
    <row r="341" spans="1:9" ht="105" customHeight="1" x14ac:dyDescent="0.2">
      <c r="A341" s="22">
        <v>57</v>
      </c>
      <c r="B341" s="21" t="s">
        <v>40</v>
      </c>
      <c r="C341" s="60">
        <v>0</v>
      </c>
      <c r="D341" s="60">
        <v>0</v>
      </c>
      <c r="E341" s="60">
        <v>0</v>
      </c>
      <c r="F341" s="60">
        <v>0</v>
      </c>
      <c r="G341" s="110">
        <v>0</v>
      </c>
      <c r="H341" s="110">
        <v>0</v>
      </c>
      <c r="I341" s="110">
        <v>0</v>
      </c>
    </row>
    <row r="342" spans="1:9" ht="45" customHeight="1" x14ac:dyDescent="0.2">
      <c r="A342" s="22">
        <v>63</v>
      </c>
      <c r="B342" s="21" t="s">
        <v>43</v>
      </c>
      <c r="C342" s="60">
        <v>0</v>
      </c>
      <c r="D342" s="60">
        <v>0</v>
      </c>
      <c r="E342" s="60">
        <v>0</v>
      </c>
      <c r="F342" s="60">
        <v>0</v>
      </c>
      <c r="G342" s="110">
        <v>0</v>
      </c>
      <c r="H342" s="110">
        <v>0</v>
      </c>
      <c r="I342" s="110">
        <v>0</v>
      </c>
    </row>
    <row r="343" spans="1:9" ht="117" customHeight="1" x14ac:dyDescent="0.2">
      <c r="A343" s="22">
        <v>92</v>
      </c>
      <c r="B343" s="21" t="s">
        <v>44</v>
      </c>
      <c r="C343" s="60">
        <v>2</v>
      </c>
      <c r="D343" s="60">
        <v>0</v>
      </c>
      <c r="E343" s="60">
        <v>0</v>
      </c>
      <c r="F343" s="60">
        <v>2</v>
      </c>
      <c r="G343" s="110">
        <v>0</v>
      </c>
      <c r="H343" s="110">
        <v>0</v>
      </c>
      <c r="I343" s="110">
        <v>0</v>
      </c>
    </row>
    <row r="344" spans="1:9" ht="137.25" customHeight="1" x14ac:dyDescent="0.2">
      <c r="A344" s="22">
        <v>106</v>
      </c>
      <c r="B344" s="21" t="s">
        <v>45</v>
      </c>
      <c r="C344" s="60">
        <v>0</v>
      </c>
      <c r="D344" s="60">
        <v>0</v>
      </c>
      <c r="E344" s="60">
        <v>0</v>
      </c>
      <c r="F344" s="60">
        <v>0</v>
      </c>
      <c r="G344" s="110">
        <v>0</v>
      </c>
      <c r="H344" s="110">
        <v>0</v>
      </c>
      <c r="I344" s="110">
        <v>0</v>
      </c>
    </row>
    <row r="345" spans="1:9" ht="83.25" customHeight="1" x14ac:dyDescent="0.2">
      <c r="A345" s="60">
        <v>113</v>
      </c>
      <c r="B345" s="21" t="s">
        <v>118</v>
      </c>
      <c r="C345" s="110">
        <v>0</v>
      </c>
      <c r="D345" s="110">
        <v>0</v>
      </c>
      <c r="E345" s="110">
        <v>0</v>
      </c>
      <c r="F345" s="110">
        <v>0</v>
      </c>
      <c r="G345" s="110">
        <v>0</v>
      </c>
      <c r="H345" s="110">
        <v>0</v>
      </c>
      <c r="I345" s="110">
        <v>0</v>
      </c>
    </row>
    <row r="346" spans="1:9" ht="99.75" customHeight="1" x14ac:dyDescent="0.2">
      <c r="A346" s="60">
        <v>114</v>
      </c>
      <c r="B346" s="21" t="s">
        <v>50</v>
      </c>
      <c r="C346" s="60">
        <v>2</v>
      </c>
      <c r="D346" s="60">
        <v>0</v>
      </c>
      <c r="E346" s="60">
        <v>0</v>
      </c>
      <c r="F346" s="60">
        <v>1</v>
      </c>
      <c r="G346" s="110">
        <v>0</v>
      </c>
      <c r="H346" s="110">
        <v>0</v>
      </c>
      <c r="I346" s="110">
        <v>0</v>
      </c>
    </row>
    <row r="347" spans="1:9" ht="63" customHeight="1" x14ac:dyDescent="0.2">
      <c r="A347" s="22">
        <v>115</v>
      </c>
      <c r="B347" s="21" t="s">
        <v>119</v>
      </c>
      <c r="C347" s="60">
        <v>0</v>
      </c>
      <c r="D347" s="60">
        <v>0</v>
      </c>
      <c r="E347" s="60">
        <v>0</v>
      </c>
      <c r="F347" s="60">
        <v>0</v>
      </c>
      <c r="G347" s="110">
        <v>0</v>
      </c>
      <c r="H347" s="110">
        <v>0</v>
      </c>
      <c r="I347" s="110">
        <v>0</v>
      </c>
    </row>
    <row r="348" spans="1:9" ht="57" customHeight="1" x14ac:dyDescent="0.2">
      <c r="A348" s="440" t="s">
        <v>120</v>
      </c>
      <c r="B348" s="441"/>
      <c r="C348" s="441"/>
      <c r="D348" s="441"/>
      <c r="E348" s="441"/>
      <c r="F348" s="441"/>
      <c r="G348" s="441"/>
      <c r="H348" s="441"/>
      <c r="I348" s="442"/>
    </row>
    <row r="349" spans="1:9" ht="62.25" customHeight="1" x14ac:dyDescent="0.2">
      <c r="A349" s="22">
        <v>32</v>
      </c>
      <c r="B349" s="21" t="s">
        <v>83</v>
      </c>
      <c r="C349" s="22">
        <v>8</v>
      </c>
      <c r="D349" s="22">
        <v>0</v>
      </c>
      <c r="E349" s="22">
        <v>0</v>
      </c>
      <c r="F349" s="22">
        <v>0</v>
      </c>
      <c r="G349" s="22">
        <v>0</v>
      </c>
      <c r="H349" s="22">
        <v>0</v>
      </c>
      <c r="I349" s="22">
        <v>0</v>
      </c>
    </row>
    <row r="350" spans="1:9" ht="60.75" customHeight="1" x14ac:dyDescent="0.2">
      <c r="A350" s="22">
        <v>63</v>
      </c>
      <c r="B350" s="21" t="s">
        <v>86</v>
      </c>
      <c r="C350" s="22">
        <v>3</v>
      </c>
      <c r="D350" s="22">
        <v>0</v>
      </c>
      <c r="E350" s="22">
        <v>169</v>
      </c>
      <c r="F350" s="22">
        <v>5</v>
      </c>
      <c r="G350" s="22">
        <v>0</v>
      </c>
      <c r="H350" s="22">
        <v>0</v>
      </c>
      <c r="I350" s="22">
        <v>0</v>
      </c>
    </row>
    <row r="351" spans="1:9" ht="78" customHeight="1" x14ac:dyDescent="0.2">
      <c r="A351" s="22">
        <v>76</v>
      </c>
      <c r="B351" s="21" t="s">
        <v>34</v>
      </c>
      <c r="C351" s="22">
        <v>1</v>
      </c>
      <c r="D351" s="22">
        <v>0</v>
      </c>
      <c r="E351" s="22">
        <v>1</v>
      </c>
      <c r="F351" s="22">
        <v>0</v>
      </c>
      <c r="G351" s="22">
        <v>0</v>
      </c>
      <c r="H351" s="22">
        <v>0</v>
      </c>
      <c r="I351" s="22">
        <v>0</v>
      </c>
    </row>
    <row r="352" spans="1:9" ht="56.25" x14ac:dyDescent="0.2">
      <c r="A352" s="22">
        <v>113</v>
      </c>
      <c r="B352" s="21" t="s">
        <v>67</v>
      </c>
      <c r="C352" s="22">
        <v>0</v>
      </c>
      <c r="D352" s="22">
        <v>0</v>
      </c>
      <c r="E352" s="22">
        <v>0</v>
      </c>
      <c r="F352" s="22">
        <v>0</v>
      </c>
      <c r="G352" s="22">
        <v>0</v>
      </c>
      <c r="H352" s="22">
        <v>0</v>
      </c>
      <c r="I352" s="22">
        <v>0</v>
      </c>
    </row>
    <row r="353" spans="1:22" ht="105" customHeight="1" x14ac:dyDescent="0.2">
      <c r="A353" s="22">
        <v>114</v>
      </c>
      <c r="B353" s="21" t="s">
        <v>50</v>
      </c>
      <c r="C353" s="22">
        <v>726</v>
      </c>
      <c r="D353" s="22">
        <v>1</v>
      </c>
      <c r="E353" s="22">
        <v>1</v>
      </c>
      <c r="F353" s="22">
        <v>0</v>
      </c>
      <c r="G353" s="22">
        <v>0</v>
      </c>
      <c r="H353" s="22">
        <v>0</v>
      </c>
      <c r="I353" s="22">
        <v>0</v>
      </c>
    </row>
    <row r="354" spans="1:22" ht="69" customHeight="1" x14ac:dyDescent="0.2">
      <c r="A354" s="22">
        <v>115</v>
      </c>
      <c r="B354" s="21" t="s">
        <v>121</v>
      </c>
      <c r="C354" s="60">
        <v>0</v>
      </c>
      <c r="D354" s="60">
        <v>0</v>
      </c>
      <c r="E354" s="60">
        <v>0</v>
      </c>
      <c r="F354" s="60">
        <v>0</v>
      </c>
      <c r="G354" s="60">
        <v>0</v>
      </c>
      <c r="H354" s="60">
        <v>0</v>
      </c>
      <c r="I354" s="60">
        <v>0</v>
      </c>
    </row>
    <row r="355" spans="1:22" ht="72" customHeight="1" x14ac:dyDescent="0.2">
      <c r="A355" s="22">
        <v>121</v>
      </c>
      <c r="B355" s="21" t="s">
        <v>53</v>
      </c>
      <c r="C355" s="60">
        <v>0</v>
      </c>
      <c r="D355" s="60">
        <v>0</v>
      </c>
      <c r="E355" s="60">
        <v>0</v>
      </c>
      <c r="F355" s="60">
        <v>0</v>
      </c>
      <c r="G355" s="22">
        <v>0</v>
      </c>
      <c r="H355" s="22">
        <v>0</v>
      </c>
      <c r="I355" s="22">
        <v>0</v>
      </c>
    </row>
    <row r="356" spans="1:22" ht="57" customHeight="1" x14ac:dyDescent="0.2">
      <c r="A356" s="58">
        <v>144</v>
      </c>
      <c r="B356" s="76" t="s">
        <v>54</v>
      </c>
      <c r="C356" s="58">
        <v>241</v>
      </c>
      <c r="D356" s="58">
        <v>2</v>
      </c>
      <c r="E356" s="58">
        <v>193</v>
      </c>
      <c r="F356" s="58">
        <v>0</v>
      </c>
      <c r="G356" s="25">
        <v>0</v>
      </c>
      <c r="H356" s="25">
        <v>0</v>
      </c>
      <c r="I356" s="25">
        <v>0</v>
      </c>
    </row>
    <row r="357" spans="1:22" ht="55.5" customHeight="1" thickBot="1" x14ac:dyDescent="0.25">
      <c r="A357" s="199" t="s">
        <v>87</v>
      </c>
      <c r="B357" s="195"/>
      <c r="C357" s="195">
        <f>C339+C340+C341+C342+C343+C344+C345+C346+C347+C349+C350+C351+C352+C353+C354+C355+C356</f>
        <v>992</v>
      </c>
      <c r="D357" s="195">
        <f t="shared" ref="D357:I357" si="20">D339+D340+D341+D342+D343+D344+D345+D346+D347+D349+D350+D351+D352+D353+D354+D355+D356</f>
        <v>3</v>
      </c>
      <c r="E357" s="195">
        <f t="shared" si="20"/>
        <v>366</v>
      </c>
      <c r="F357" s="195">
        <f t="shared" si="20"/>
        <v>12</v>
      </c>
      <c r="G357" s="195">
        <f t="shared" si="20"/>
        <v>0</v>
      </c>
      <c r="H357" s="195">
        <f t="shared" si="20"/>
        <v>0</v>
      </c>
      <c r="I357" s="195">
        <f t="shared" si="20"/>
        <v>0</v>
      </c>
    </row>
    <row r="358" spans="1:22" ht="59.25" customHeight="1" thickBot="1" x14ac:dyDescent="0.25">
      <c r="A358" s="418" t="s">
        <v>251</v>
      </c>
      <c r="B358" s="416"/>
      <c r="C358" s="416"/>
      <c r="D358" s="416"/>
      <c r="E358" s="416"/>
      <c r="F358" s="416"/>
      <c r="G358" s="416"/>
      <c r="H358" s="416"/>
      <c r="I358" s="417"/>
    </row>
    <row r="359" spans="1:22" ht="76.5" customHeight="1" x14ac:dyDescent="0.2">
      <c r="A359" s="44">
        <v>4</v>
      </c>
      <c r="B359" s="88" t="s">
        <v>46</v>
      </c>
      <c r="C359" s="87">
        <v>25</v>
      </c>
      <c r="D359" s="87">
        <v>0</v>
      </c>
      <c r="E359" s="87">
        <v>0</v>
      </c>
      <c r="F359" s="87">
        <v>10</v>
      </c>
      <c r="G359" s="44">
        <v>0</v>
      </c>
      <c r="H359" s="44">
        <v>0</v>
      </c>
      <c r="I359" s="44">
        <v>0</v>
      </c>
    </row>
    <row r="360" spans="1:22" ht="75.75" customHeight="1" x14ac:dyDescent="0.2">
      <c r="A360" s="60">
        <v>30</v>
      </c>
      <c r="B360" s="19" t="s">
        <v>42</v>
      </c>
      <c r="C360" s="19">
        <v>159</v>
      </c>
      <c r="D360" s="19">
        <v>0</v>
      </c>
      <c r="E360" s="19">
        <v>10</v>
      </c>
      <c r="F360" s="19">
        <v>20</v>
      </c>
      <c r="G360" s="19">
        <v>124</v>
      </c>
      <c r="H360" s="19">
        <v>0</v>
      </c>
      <c r="I360" s="19">
        <v>0</v>
      </c>
      <c r="J360" s="1"/>
      <c r="K360" s="1"/>
      <c r="L360" s="1"/>
      <c r="M360" s="1"/>
      <c r="N360" s="1"/>
      <c r="O360" s="1"/>
      <c r="P360" s="1"/>
      <c r="Q360" s="1"/>
      <c r="R360" s="1"/>
      <c r="S360" s="1"/>
      <c r="T360" s="1"/>
      <c r="U360" s="1"/>
      <c r="V360" s="1"/>
    </row>
    <row r="361" spans="1:22" ht="90" customHeight="1" x14ac:dyDescent="0.2">
      <c r="A361" s="60">
        <v>36</v>
      </c>
      <c r="B361" s="19" t="s">
        <v>191</v>
      </c>
      <c r="C361" s="19">
        <v>9</v>
      </c>
      <c r="D361" s="19">
        <v>0</v>
      </c>
      <c r="E361" s="19">
        <v>0</v>
      </c>
      <c r="F361" s="19">
        <v>0</v>
      </c>
      <c r="G361" s="19">
        <v>0</v>
      </c>
      <c r="H361" s="19">
        <v>0</v>
      </c>
      <c r="I361" s="19">
        <v>0</v>
      </c>
      <c r="J361" s="1"/>
      <c r="K361" s="1"/>
      <c r="L361" s="1"/>
      <c r="M361" s="1"/>
      <c r="N361" s="1"/>
      <c r="O361" s="1"/>
      <c r="P361" s="1"/>
      <c r="Q361" s="1"/>
      <c r="R361" s="1"/>
      <c r="S361" s="1"/>
      <c r="T361" s="1"/>
      <c r="U361" s="1"/>
      <c r="V361" s="1"/>
    </row>
    <row r="362" spans="1:22" ht="117.75" customHeight="1" x14ac:dyDescent="0.2">
      <c r="A362" s="60">
        <v>57</v>
      </c>
      <c r="B362" s="19" t="s">
        <v>201</v>
      </c>
      <c r="C362" s="19">
        <v>8</v>
      </c>
      <c r="D362" s="19">
        <v>0</v>
      </c>
      <c r="E362" s="19">
        <v>0</v>
      </c>
      <c r="F362" s="19">
        <v>0</v>
      </c>
      <c r="G362" s="19">
        <v>0</v>
      </c>
      <c r="H362" s="19">
        <v>0</v>
      </c>
      <c r="I362" s="19">
        <v>0</v>
      </c>
      <c r="J362" s="1"/>
      <c r="K362" s="1"/>
      <c r="L362" s="1"/>
      <c r="M362" s="1"/>
      <c r="N362" s="1"/>
      <c r="O362" s="1"/>
      <c r="P362" s="1"/>
      <c r="Q362" s="1"/>
      <c r="R362" s="1"/>
      <c r="S362" s="1"/>
      <c r="T362" s="1"/>
      <c r="U362" s="1"/>
      <c r="V362" s="1"/>
    </row>
    <row r="363" spans="1:22" ht="65.25" customHeight="1" x14ac:dyDescent="0.2">
      <c r="A363" s="60">
        <v>63</v>
      </c>
      <c r="B363" s="19" t="s">
        <v>43</v>
      </c>
      <c r="C363" s="19">
        <v>3</v>
      </c>
      <c r="D363" s="19">
        <v>0</v>
      </c>
      <c r="E363" s="19">
        <v>1</v>
      </c>
      <c r="F363" s="19">
        <v>3</v>
      </c>
      <c r="G363" s="19">
        <v>0</v>
      </c>
      <c r="H363" s="19">
        <v>0</v>
      </c>
      <c r="I363" s="19">
        <v>0</v>
      </c>
      <c r="J363" s="1"/>
      <c r="K363" s="1"/>
      <c r="L363" s="1"/>
      <c r="M363" s="1"/>
      <c r="N363" s="1"/>
      <c r="O363" s="1"/>
      <c r="P363" s="1"/>
      <c r="Q363" s="1"/>
      <c r="R363" s="1"/>
      <c r="S363" s="1"/>
      <c r="T363" s="1"/>
      <c r="U363" s="1"/>
      <c r="V363" s="1"/>
    </row>
    <row r="364" spans="1:22" ht="115.5" customHeight="1" x14ac:dyDescent="0.2">
      <c r="A364" s="60">
        <v>92</v>
      </c>
      <c r="B364" s="19" t="s">
        <v>125</v>
      </c>
      <c r="C364" s="19">
        <v>0</v>
      </c>
      <c r="D364" s="19">
        <v>0</v>
      </c>
      <c r="E364" s="19">
        <v>0</v>
      </c>
      <c r="F364" s="19">
        <v>0</v>
      </c>
      <c r="G364" s="19">
        <v>0</v>
      </c>
      <c r="H364" s="19">
        <v>0</v>
      </c>
      <c r="I364" s="19">
        <v>0</v>
      </c>
      <c r="J364" s="1"/>
      <c r="K364" s="1"/>
      <c r="L364" s="1"/>
      <c r="M364" s="1"/>
      <c r="N364" s="1"/>
      <c r="O364" s="1"/>
      <c r="P364" s="1"/>
      <c r="Q364" s="1"/>
      <c r="R364" s="1"/>
      <c r="S364" s="1"/>
      <c r="T364" s="1"/>
      <c r="U364" s="1"/>
      <c r="V364" s="1"/>
    </row>
    <row r="365" spans="1:22" ht="155.25" customHeight="1" x14ac:dyDescent="0.2">
      <c r="A365" s="60">
        <v>106</v>
      </c>
      <c r="B365" s="19" t="s">
        <v>45</v>
      </c>
      <c r="C365" s="19">
        <v>0</v>
      </c>
      <c r="D365" s="19">
        <v>0</v>
      </c>
      <c r="E365" s="19">
        <v>0</v>
      </c>
      <c r="F365" s="19">
        <v>0</v>
      </c>
      <c r="G365" s="19">
        <v>0</v>
      </c>
      <c r="H365" s="19">
        <v>0</v>
      </c>
      <c r="I365" s="19">
        <v>0</v>
      </c>
      <c r="J365" s="1"/>
      <c r="K365" s="1"/>
      <c r="L365" s="1"/>
      <c r="M365" s="1"/>
      <c r="N365" s="1"/>
      <c r="O365" s="1"/>
      <c r="P365" s="1"/>
      <c r="Q365" s="1"/>
      <c r="R365" s="1"/>
      <c r="S365" s="1"/>
      <c r="T365" s="1"/>
      <c r="U365" s="1"/>
      <c r="V365" s="1"/>
    </row>
    <row r="366" spans="1:22" ht="100.5" customHeight="1" x14ac:dyDescent="0.2">
      <c r="A366" s="58">
        <v>114</v>
      </c>
      <c r="B366" s="86" t="s">
        <v>50</v>
      </c>
      <c r="C366" s="86">
        <v>20</v>
      </c>
      <c r="D366" s="86">
        <v>0</v>
      </c>
      <c r="E366" s="86">
        <v>3</v>
      </c>
      <c r="F366" s="86">
        <v>1</v>
      </c>
      <c r="G366" s="19">
        <v>0</v>
      </c>
      <c r="H366" s="19">
        <v>0</v>
      </c>
      <c r="I366" s="19">
        <v>0</v>
      </c>
      <c r="J366" s="1"/>
      <c r="K366" s="1"/>
      <c r="L366" s="1"/>
      <c r="M366" s="1"/>
      <c r="N366" s="1"/>
      <c r="O366" s="1"/>
      <c r="P366" s="1"/>
      <c r="Q366" s="1"/>
      <c r="R366" s="1"/>
      <c r="S366" s="1"/>
      <c r="T366" s="1"/>
      <c r="U366" s="1"/>
      <c r="V366" s="1"/>
    </row>
    <row r="367" spans="1:22" ht="63" customHeight="1" x14ac:dyDescent="0.2">
      <c r="A367" s="432" t="s">
        <v>124</v>
      </c>
      <c r="B367" s="433"/>
      <c r="C367" s="433"/>
      <c r="D367" s="433"/>
      <c r="E367" s="433"/>
      <c r="F367" s="433"/>
      <c r="G367" s="433"/>
      <c r="H367" s="433"/>
      <c r="I367" s="434"/>
      <c r="J367" s="1"/>
      <c r="K367" s="1"/>
      <c r="L367" s="1"/>
      <c r="M367" s="1"/>
      <c r="N367" s="1"/>
      <c r="O367" s="1"/>
      <c r="P367" s="1"/>
      <c r="Q367" s="1"/>
      <c r="R367" s="1"/>
      <c r="S367" s="1"/>
      <c r="T367" s="1"/>
      <c r="U367" s="1"/>
      <c r="V367" s="1"/>
    </row>
    <row r="368" spans="1:22" ht="67.5" customHeight="1" x14ac:dyDescent="0.2">
      <c r="A368" s="60">
        <v>32</v>
      </c>
      <c r="B368" s="60" t="s">
        <v>83</v>
      </c>
      <c r="C368" s="60">
        <v>74</v>
      </c>
      <c r="D368" s="60">
        <v>16</v>
      </c>
      <c r="E368" s="60">
        <v>0</v>
      </c>
      <c r="F368" s="60">
        <v>6</v>
      </c>
      <c r="G368" s="60">
        <v>0</v>
      </c>
      <c r="H368" s="60">
        <v>0</v>
      </c>
      <c r="I368" s="60">
        <v>0</v>
      </c>
      <c r="J368" s="1"/>
      <c r="K368" s="1"/>
      <c r="L368" s="1"/>
      <c r="M368" s="1"/>
      <c r="N368" s="1"/>
      <c r="O368" s="1"/>
      <c r="P368" s="1"/>
      <c r="Q368" s="1"/>
      <c r="R368" s="1"/>
      <c r="S368" s="1"/>
      <c r="T368" s="1"/>
      <c r="U368" s="1"/>
      <c r="V368" s="1"/>
    </row>
    <row r="369" spans="1:22" ht="63" customHeight="1" x14ac:dyDescent="0.2">
      <c r="A369" s="60">
        <v>63</v>
      </c>
      <c r="B369" s="60" t="s">
        <v>86</v>
      </c>
      <c r="C369" s="60">
        <v>45</v>
      </c>
      <c r="D369" s="60">
        <v>13</v>
      </c>
      <c r="E369" s="60">
        <v>4</v>
      </c>
      <c r="F369" s="60">
        <v>1</v>
      </c>
      <c r="G369" s="60">
        <v>0</v>
      </c>
      <c r="H369" s="60">
        <v>0</v>
      </c>
      <c r="I369" s="60">
        <v>0</v>
      </c>
      <c r="J369" s="1"/>
      <c r="K369" s="1"/>
      <c r="L369" s="1"/>
      <c r="M369" s="1"/>
      <c r="N369" s="1"/>
      <c r="O369" s="1"/>
      <c r="P369" s="1"/>
      <c r="Q369" s="1"/>
      <c r="R369" s="1"/>
      <c r="S369" s="1"/>
      <c r="T369" s="1"/>
      <c r="U369" s="1"/>
      <c r="V369" s="1"/>
    </row>
    <row r="370" spans="1:22" ht="90" customHeight="1" x14ac:dyDescent="0.2">
      <c r="A370" s="60">
        <v>113</v>
      </c>
      <c r="B370" s="60" t="s">
        <v>67</v>
      </c>
      <c r="C370" s="60">
        <v>57</v>
      </c>
      <c r="D370" s="60">
        <v>9</v>
      </c>
      <c r="E370" s="60">
        <v>5</v>
      </c>
      <c r="F370" s="60">
        <v>0</v>
      </c>
      <c r="G370" s="60">
        <v>0</v>
      </c>
      <c r="H370" s="60">
        <v>0</v>
      </c>
      <c r="I370" s="60">
        <v>0</v>
      </c>
      <c r="J370" s="1"/>
      <c r="K370" s="1"/>
      <c r="L370" s="1"/>
      <c r="M370" s="1"/>
      <c r="N370" s="1"/>
      <c r="O370" s="1"/>
      <c r="P370" s="1"/>
      <c r="Q370" s="1"/>
      <c r="R370" s="1"/>
      <c r="S370" s="1"/>
      <c r="T370" s="1"/>
      <c r="U370" s="1"/>
      <c r="V370" s="1"/>
    </row>
    <row r="371" spans="1:22" ht="108" customHeight="1" x14ac:dyDescent="0.2">
      <c r="A371" s="60">
        <v>114</v>
      </c>
      <c r="B371" s="60" t="s">
        <v>50</v>
      </c>
      <c r="C371" s="60">
        <v>6458</v>
      </c>
      <c r="D371" s="60">
        <v>196</v>
      </c>
      <c r="E371" s="60">
        <v>38</v>
      </c>
      <c r="F371" s="60">
        <v>59</v>
      </c>
      <c r="G371" s="60">
        <v>0</v>
      </c>
      <c r="H371" s="60">
        <v>0</v>
      </c>
      <c r="I371" s="60">
        <v>0</v>
      </c>
      <c r="J371" s="1"/>
      <c r="K371" s="1"/>
      <c r="L371" s="1"/>
      <c r="M371" s="1"/>
      <c r="N371" s="1"/>
      <c r="O371" s="1"/>
      <c r="P371" s="1"/>
      <c r="Q371" s="1"/>
      <c r="R371" s="1"/>
      <c r="S371" s="1"/>
      <c r="T371" s="1"/>
      <c r="U371" s="1"/>
      <c r="V371" s="1"/>
    </row>
    <row r="372" spans="1:22" ht="71.25" customHeight="1" x14ac:dyDescent="0.2">
      <c r="A372" s="60">
        <v>115</v>
      </c>
      <c r="B372" s="60" t="s">
        <v>70</v>
      </c>
      <c r="C372" s="60">
        <v>135</v>
      </c>
      <c r="D372" s="60">
        <v>1</v>
      </c>
      <c r="E372" s="60">
        <v>0</v>
      </c>
      <c r="F372" s="60">
        <v>4</v>
      </c>
      <c r="G372" s="60">
        <v>0</v>
      </c>
      <c r="H372" s="60">
        <v>0</v>
      </c>
      <c r="I372" s="60">
        <v>0</v>
      </c>
      <c r="J372" s="1"/>
      <c r="K372" s="1"/>
      <c r="L372" s="1"/>
      <c r="M372" s="1"/>
      <c r="N372" s="1"/>
      <c r="O372" s="1"/>
      <c r="P372" s="1"/>
      <c r="Q372" s="1"/>
      <c r="R372" s="1"/>
      <c r="S372" s="1"/>
      <c r="T372" s="1"/>
      <c r="U372" s="1"/>
      <c r="V372" s="1"/>
    </row>
    <row r="373" spans="1:22" ht="54" customHeight="1" x14ac:dyDescent="0.2">
      <c r="A373" s="60">
        <v>144</v>
      </c>
      <c r="B373" s="19" t="s">
        <v>54</v>
      </c>
      <c r="C373" s="19">
        <v>147</v>
      </c>
      <c r="D373" s="19">
        <v>1</v>
      </c>
      <c r="E373" s="19">
        <v>0</v>
      </c>
      <c r="F373" s="19">
        <v>1</v>
      </c>
      <c r="G373" s="60">
        <v>0</v>
      </c>
      <c r="H373" s="60">
        <v>0</v>
      </c>
      <c r="I373" s="60">
        <v>0</v>
      </c>
      <c r="J373" s="1"/>
      <c r="K373" s="1"/>
      <c r="L373" s="1"/>
      <c r="M373" s="1"/>
      <c r="N373" s="1"/>
      <c r="O373" s="1"/>
      <c r="P373" s="1"/>
      <c r="Q373" s="1"/>
      <c r="R373" s="1"/>
      <c r="S373" s="1"/>
      <c r="T373" s="1"/>
      <c r="U373" s="1"/>
      <c r="V373" s="1"/>
    </row>
    <row r="374" spans="1:22" ht="52.5" customHeight="1" thickBot="1" x14ac:dyDescent="0.25">
      <c r="A374" s="199" t="s">
        <v>87</v>
      </c>
      <c r="B374" s="195"/>
      <c r="C374" s="195">
        <f>C359+C360+C362+C361+C363+C364+C365+C366+C368+C369+C370+C371+C372+C373</f>
        <v>7140</v>
      </c>
      <c r="D374" s="195">
        <f t="shared" ref="D374:I374" si="21">D359+D360+D362+D361+D363+D364+D365+D366+D368+D369+D370+D371+D372+D373</f>
        <v>236</v>
      </c>
      <c r="E374" s="195">
        <f t="shared" si="21"/>
        <v>61</v>
      </c>
      <c r="F374" s="195">
        <f t="shared" si="21"/>
        <v>105</v>
      </c>
      <c r="G374" s="195">
        <f t="shared" si="21"/>
        <v>124</v>
      </c>
      <c r="H374" s="195">
        <f t="shared" si="21"/>
        <v>0</v>
      </c>
      <c r="I374" s="195">
        <f t="shared" si="21"/>
        <v>0</v>
      </c>
      <c r="J374" s="1"/>
      <c r="K374" s="1"/>
      <c r="L374" s="1"/>
      <c r="M374" s="1"/>
      <c r="N374" s="1"/>
      <c r="O374" s="1"/>
      <c r="P374" s="1"/>
      <c r="Q374" s="1"/>
      <c r="R374" s="1"/>
      <c r="S374" s="1"/>
      <c r="T374" s="1"/>
      <c r="U374" s="1"/>
      <c r="V374" s="1"/>
    </row>
    <row r="375" spans="1:22" ht="66" customHeight="1" thickBot="1" x14ac:dyDescent="0.25">
      <c r="A375" s="418" t="s">
        <v>88</v>
      </c>
      <c r="B375" s="416"/>
      <c r="C375" s="416"/>
      <c r="D375" s="416"/>
      <c r="E375" s="416"/>
      <c r="F375" s="416"/>
      <c r="G375" s="416"/>
      <c r="H375" s="416"/>
      <c r="I375" s="417"/>
    </row>
    <row r="376" spans="1:22" ht="70.5" customHeight="1" x14ac:dyDescent="0.2">
      <c r="A376" s="95">
        <v>4</v>
      </c>
      <c r="B376" s="16" t="s">
        <v>61</v>
      </c>
      <c r="C376" s="16">
        <v>20</v>
      </c>
      <c r="D376" s="16">
        <v>0</v>
      </c>
      <c r="E376" s="16">
        <v>0</v>
      </c>
      <c r="F376" s="16">
        <v>3</v>
      </c>
      <c r="G376" s="44">
        <v>0</v>
      </c>
      <c r="H376" s="44">
        <v>0</v>
      </c>
      <c r="I376" s="44">
        <v>0</v>
      </c>
    </row>
    <row r="377" spans="1:22" ht="98.25" customHeight="1" x14ac:dyDescent="0.2">
      <c r="A377" s="60">
        <v>30</v>
      </c>
      <c r="B377" s="19" t="s">
        <v>42</v>
      </c>
      <c r="C377" s="19">
        <v>138</v>
      </c>
      <c r="D377" s="19">
        <v>0</v>
      </c>
      <c r="E377" s="19">
        <v>113</v>
      </c>
      <c r="F377" s="19">
        <v>10</v>
      </c>
      <c r="G377" s="44">
        <v>0</v>
      </c>
      <c r="H377" s="44">
        <v>0</v>
      </c>
      <c r="I377" s="44">
        <v>0</v>
      </c>
    </row>
    <row r="378" spans="1:22" ht="85.5" customHeight="1" x14ac:dyDescent="0.2">
      <c r="A378" s="58">
        <v>36</v>
      </c>
      <c r="B378" s="86" t="s">
        <v>62</v>
      </c>
      <c r="C378" s="86">
        <v>3</v>
      </c>
      <c r="D378" s="86">
        <v>0</v>
      </c>
      <c r="E378" s="86">
        <v>0</v>
      </c>
      <c r="F378" s="86">
        <v>0</v>
      </c>
      <c r="G378" s="44">
        <v>0</v>
      </c>
      <c r="H378" s="44">
        <v>0</v>
      </c>
      <c r="I378" s="44">
        <v>0</v>
      </c>
    </row>
    <row r="379" spans="1:22" ht="63.75" customHeight="1" x14ac:dyDescent="0.2">
      <c r="A379" s="58">
        <v>46</v>
      </c>
      <c r="B379" s="86" t="s">
        <v>11</v>
      </c>
      <c r="C379" s="86">
        <v>0</v>
      </c>
      <c r="D379" s="86">
        <v>0</v>
      </c>
      <c r="E379" s="86">
        <v>0</v>
      </c>
      <c r="F379" s="86">
        <v>0</v>
      </c>
      <c r="G379" s="44">
        <v>0</v>
      </c>
      <c r="H379" s="44">
        <v>0</v>
      </c>
      <c r="I379" s="44">
        <v>0</v>
      </c>
    </row>
    <row r="380" spans="1:22" ht="67.5" customHeight="1" x14ac:dyDescent="0.2">
      <c r="A380" s="58">
        <v>47</v>
      </c>
      <c r="B380" s="86" t="s">
        <v>89</v>
      </c>
      <c r="C380" s="86">
        <v>0</v>
      </c>
      <c r="D380" s="86">
        <v>0</v>
      </c>
      <c r="E380" s="86">
        <v>0</v>
      </c>
      <c r="F380" s="86">
        <v>0</v>
      </c>
      <c r="G380" s="44">
        <v>0</v>
      </c>
      <c r="H380" s="44">
        <v>0</v>
      </c>
      <c r="I380" s="44">
        <v>0</v>
      </c>
    </row>
    <row r="381" spans="1:22" ht="105.75" customHeight="1" x14ac:dyDescent="0.2">
      <c r="A381" s="58">
        <v>57</v>
      </c>
      <c r="B381" s="86" t="s">
        <v>40</v>
      </c>
      <c r="C381" s="86">
        <v>11</v>
      </c>
      <c r="D381" s="86">
        <v>0</v>
      </c>
      <c r="E381" s="86">
        <v>0</v>
      </c>
      <c r="F381" s="86">
        <v>0</v>
      </c>
      <c r="G381" s="44">
        <v>0</v>
      </c>
      <c r="H381" s="44">
        <v>0</v>
      </c>
      <c r="I381" s="44">
        <v>0</v>
      </c>
    </row>
    <row r="382" spans="1:22" ht="109.5" customHeight="1" x14ac:dyDescent="0.2">
      <c r="A382" s="58">
        <v>58</v>
      </c>
      <c r="B382" s="86" t="s">
        <v>90</v>
      </c>
      <c r="C382" s="86">
        <v>0</v>
      </c>
      <c r="D382" s="86">
        <v>0</v>
      </c>
      <c r="E382" s="86">
        <v>0</v>
      </c>
      <c r="F382" s="86">
        <v>0</v>
      </c>
      <c r="G382" s="44">
        <v>0</v>
      </c>
      <c r="H382" s="44">
        <v>0</v>
      </c>
      <c r="I382" s="44">
        <v>0</v>
      </c>
    </row>
    <row r="383" spans="1:22" ht="55.5" customHeight="1" x14ac:dyDescent="0.2">
      <c r="A383" s="58">
        <v>63</v>
      </c>
      <c r="B383" s="86" t="s">
        <v>86</v>
      </c>
      <c r="C383" s="86">
        <v>0</v>
      </c>
      <c r="D383" s="86">
        <v>0</v>
      </c>
      <c r="E383" s="86">
        <v>0</v>
      </c>
      <c r="F383" s="86">
        <v>2</v>
      </c>
      <c r="G383" s="44">
        <v>0</v>
      </c>
      <c r="H383" s="44">
        <v>0</v>
      </c>
      <c r="I383" s="44">
        <v>0</v>
      </c>
    </row>
    <row r="384" spans="1:22" ht="121.5" customHeight="1" x14ac:dyDescent="0.2">
      <c r="A384" s="58">
        <v>92</v>
      </c>
      <c r="B384" s="86" t="s">
        <v>44</v>
      </c>
      <c r="C384" s="86">
        <v>2</v>
      </c>
      <c r="D384" s="86">
        <v>0</v>
      </c>
      <c r="E384" s="86">
        <v>0</v>
      </c>
      <c r="F384" s="86">
        <v>0</v>
      </c>
      <c r="G384" s="22">
        <v>0</v>
      </c>
      <c r="H384" s="22">
        <v>0</v>
      </c>
      <c r="I384" s="22">
        <v>0</v>
      </c>
    </row>
    <row r="385" spans="1:22" ht="120" customHeight="1" x14ac:dyDescent="0.2">
      <c r="A385" s="58">
        <v>93</v>
      </c>
      <c r="B385" s="86" t="s">
        <v>91</v>
      </c>
      <c r="C385" s="86">
        <v>0</v>
      </c>
      <c r="D385" s="86">
        <v>0</v>
      </c>
      <c r="E385" s="86">
        <v>0</v>
      </c>
      <c r="F385" s="86">
        <v>0</v>
      </c>
      <c r="G385" s="22">
        <v>0</v>
      </c>
      <c r="H385" s="22">
        <v>0</v>
      </c>
      <c r="I385" s="22">
        <v>0</v>
      </c>
    </row>
    <row r="386" spans="1:22" ht="144" customHeight="1" thickBot="1" x14ac:dyDescent="0.25">
      <c r="A386" s="58">
        <v>106</v>
      </c>
      <c r="B386" s="86" t="s">
        <v>45</v>
      </c>
      <c r="C386" s="86">
        <v>36</v>
      </c>
      <c r="D386" s="86">
        <v>0</v>
      </c>
      <c r="E386" s="86">
        <v>0</v>
      </c>
      <c r="F386" s="86">
        <v>12</v>
      </c>
      <c r="G386" s="25">
        <v>0</v>
      </c>
      <c r="H386" s="25">
        <v>0</v>
      </c>
      <c r="I386" s="25">
        <v>0</v>
      </c>
    </row>
    <row r="387" spans="1:22" ht="55.5" customHeight="1" thickBot="1" x14ac:dyDescent="0.25">
      <c r="A387" s="419" t="s">
        <v>92</v>
      </c>
      <c r="B387" s="420"/>
      <c r="C387" s="420"/>
      <c r="D387" s="420"/>
      <c r="E387" s="420"/>
      <c r="F387" s="420"/>
      <c r="G387" s="420"/>
      <c r="H387" s="420"/>
      <c r="I387" s="421"/>
    </row>
    <row r="388" spans="1:22" ht="55.5" customHeight="1" x14ac:dyDescent="0.2">
      <c r="A388" s="95">
        <v>32</v>
      </c>
      <c r="B388" s="16" t="s">
        <v>83</v>
      </c>
      <c r="C388" s="16">
        <v>71</v>
      </c>
      <c r="D388" s="16">
        <v>0</v>
      </c>
      <c r="E388" s="16">
        <v>5</v>
      </c>
      <c r="F388" s="16">
        <v>11</v>
      </c>
      <c r="G388" s="44">
        <v>0</v>
      </c>
      <c r="H388" s="44">
        <v>0</v>
      </c>
      <c r="I388" s="44">
        <v>0</v>
      </c>
    </row>
    <row r="389" spans="1:22" ht="50.25" customHeight="1" x14ac:dyDescent="0.2">
      <c r="A389" s="95">
        <v>63</v>
      </c>
      <c r="B389" s="16" t="s">
        <v>86</v>
      </c>
      <c r="C389" s="19">
        <v>194</v>
      </c>
      <c r="D389" s="19">
        <v>41</v>
      </c>
      <c r="E389" s="19">
        <v>3</v>
      </c>
      <c r="F389" s="19">
        <v>91</v>
      </c>
      <c r="G389" s="44">
        <v>0</v>
      </c>
      <c r="H389" s="44">
        <v>0</v>
      </c>
      <c r="I389" s="44">
        <v>0</v>
      </c>
    </row>
    <row r="390" spans="1:22" ht="87" customHeight="1" x14ac:dyDescent="0.2">
      <c r="A390" s="95">
        <v>113</v>
      </c>
      <c r="B390" s="16" t="s">
        <v>67</v>
      </c>
      <c r="C390" s="19">
        <v>48</v>
      </c>
      <c r="D390" s="19">
        <v>0</v>
      </c>
      <c r="E390" s="19">
        <v>0</v>
      </c>
      <c r="F390" s="19">
        <v>0</v>
      </c>
      <c r="G390" s="44">
        <v>0</v>
      </c>
      <c r="H390" s="44">
        <v>0</v>
      </c>
      <c r="I390" s="44">
        <v>0</v>
      </c>
    </row>
    <row r="391" spans="1:22" ht="113.25" customHeight="1" x14ac:dyDescent="0.2">
      <c r="A391" s="95">
        <v>114</v>
      </c>
      <c r="B391" s="16" t="s">
        <v>50</v>
      </c>
      <c r="C391" s="19">
        <v>6638</v>
      </c>
      <c r="D391" s="19">
        <v>115</v>
      </c>
      <c r="E391" s="19">
        <v>111</v>
      </c>
      <c r="F391" s="19">
        <v>166</v>
      </c>
      <c r="G391" s="44">
        <v>245</v>
      </c>
      <c r="H391" s="44">
        <v>0</v>
      </c>
      <c r="I391" s="44">
        <v>1</v>
      </c>
    </row>
    <row r="392" spans="1:22" ht="66" customHeight="1" x14ac:dyDescent="0.2">
      <c r="A392" s="95">
        <v>115</v>
      </c>
      <c r="B392" s="16" t="s">
        <v>70</v>
      </c>
      <c r="C392" s="19">
        <v>151</v>
      </c>
      <c r="D392" s="19">
        <v>2</v>
      </c>
      <c r="E392" s="19">
        <v>1</v>
      </c>
      <c r="F392" s="19">
        <v>3</v>
      </c>
      <c r="G392" s="44">
        <v>26</v>
      </c>
      <c r="H392" s="44">
        <v>0</v>
      </c>
      <c r="I392" s="44">
        <v>0</v>
      </c>
    </row>
    <row r="393" spans="1:22" ht="79.5" customHeight="1" x14ac:dyDescent="0.2">
      <c r="A393" s="95">
        <v>121</v>
      </c>
      <c r="B393" s="16" t="s">
        <v>53</v>
      </c>
      <c r="C393" s="19">
        <v>28</v>
      </c>
      <c r="D393" s="19">
        <v>0</v>
      </c>
      <c r="E393" s="19">
        <v>0</v>
      </c>
      <c r="F393" s="19">
        <v>6</v>
      </c>
      <c r="G393" s="44">
        <v>0</v>
      </c>
      <c r="H393" s="44">
        <v>0</v>
      </c>
      <c r="I393" s="44">
        <v>0</v>
      </c>
    </row>
    <row r="394" spans="1:22" ht="66.75" customHeight="1" thickBot="1" x14ac:dyDescent="0.25">
      <c r="A394" s="25">
        <v>144</v>
      </c>
      <c r="B394" s="76" t="s">
        <v>54</v>
      </c>
      <c r="C394" s="86">
        <v>1096</v>
      </c>
      <c r="D394" s="86">
        <v>0</v>
      </c>
      <c r="E394" s="86">
        <v>0</v>
      </c>
      <c r="F394" s="86">
        <v>24</v>
      </c>
      <c r="G394" s="25">
        <v>5</v>
      </c>
      <c r="H394" s="25">
        <v>0</v>
      </c>
      <c r="I394" s="25">
        <v>0</v>
      </c>
    </row>
    <row r="395" spans="1:22" ht="44.25" customHeight="1" thickBot="1" x14ac:dyDescent="0.25">
      <c r="A395" s="119" t="s">
        <v>87</v>
      </c>
      <c r="B395" s="119"/>
      <c r="C395" s="89">
        <f>C376+C377+C378+C379+C380+C381+C382+C383+C384+C385+C386+C388+C389+C390+C391+C392+C393+C394</f>
        <v>8436</v>
      </c>
      <c r="D395" s="89">
        <f t="shared" ref="D395:I395" si="22">D376+D377+D378+D379+D380+D381+D382+D383+D384+D385+D386+D388+D389+D390+D391+D392+D393+D394</f>
        <v>158</v>
      </c>
      <c r="E395" s="89">
        <f t="shared" si="22"/>
        <v>233</v>
      </c>
      <c r="F395" s="89">
        <f t="shared" si="22"/>
        <v>328</v>
      </c>
      <c r="G395" s="89">
        <f t="shared" si="22"/>
        <v>276</v>
      </c>
      <c r="H395" s="89">
        <f t="shared" si="22"/>
        <v>0</v>
      </c>
      <c r="I395" s="89">
        <f t="shared" si="22"/>
        <v>1</v>
      </c>
    </row>
    <row r="396" spans="1:22" ht="58.5" customHeight="1" thickBot="1" x14ac:dyDescent="0.25">
      <c r="A396" s="418" t="s">
        <v>252</v>
      </c>
      <c r="B396" s="416"/>
      <c r="C396" s="416"/>
      <c r="D396" s="416"/>
      <c r="E396" s="416"/>
      <c r="F396" s="416"/>
      <c r="G396" s="416"/>
      <c r="H396" s="416"/>
      <c r="I396" s="417"/>
    </row>
    <row r="397" spans="1:22" ht="63.75" customHeight="1" x14ac:dyDescent="0.2">
      <c r="A397" s="95">
        <v>4</v>
      </c>
      <c r="B397" s="16" t="s">
        <v>46</v>
      </c>
      <c r="C397" s="16">
        <v>16</v>
      </c>
      <c r="D397" s="16">
        <v>0</v>
      </c>
      <c r="E397" s="16">
        <v>0</v>
      </c>
      <c r="F397" s="16">
        <v>2</v>
      </c>
      <c r="G397" s="16">
        <v>0</v>
      </c>
      <c r="H397" s="16">
        <v>0</v>
      </c>
      <c r="I397" s="16">
        <v>0</v>
      </c>
      <c r="J397" s="9"/>
      <c r="K397" s="9"/>
      <c r="L397" s="9"/>
      <c r="M397" s="9"/>
      <c r="N397" s="9"/>
      <c r="O397" s="9"/>
      <c r="P397" s="9"/>
      <c r="Q397" s="9"/>
      <c r="R397" s="9"/>
      <c r="S397" s="9"/>
      <c r="T397" s="9"/>
      <c r="U397" s="9"/>
      <c r="V397" s="9"/>
    </row>
    <row r="398" spans="1:22" ht="77.25" customHeight="1" x14ac:dyDescent="0.2">
      <c r="A398" s="60">
        <v>30</v>
      </c>
      <c r="B398" s="19" t="s">
        <v>42</v>
      </c>
      <c r="C398" s="19">
        <v>32</v>
      </c>
      <c r="D398" s="19">
        <v>0</v>
      </c>
      <c r="E398" s="19">
        <v>29</v>
      </c>
      <c r="F398" s="19">
        <v>0</v>
      </c>
      <c r="G398" s="19">
        <v>25</v>
      </c>
      <c r="H398" s="19">
        <v>0</v>
      </c>
      <c r="I398" s="19">
        <v>0</v>
      </c>
      <c r="J398" s="9"/>
      <c r="K398" s="9"/>
      <c r="L398" s="9"/>
      <c r="M398" s="9"/>
      <c r="N398" s="9"/>
      <c r="O398" s="9"/>
      <c r="P398" s="9"/>
      <c r="Q398" s="9"/>
      <c r="R398" s="9"/>
      <c r="S398" s="9"/>
      <c r="T398" s="9"/>
      <c r="U398" s="9"/>
      <c r="V398" s="9"/>
    </row>
    <row r="399" spans="1:22" ht="90" customHeight="1" x14ac:dyDescent="0.2">
      <c r="A399" s="60">
        <v>36</v>
      </c>
      <c r="B399" s="19" t="s">
        <v>191</v>
      </c>
      <c r="C399" s="19">
        <v>20</v>
      </c>
      <c r="D399" s="19">
        <v>0</v>
      </c>
      <c r="E399" s="19">
        <v>0</v>
      </c>
      <c r="F399" s="19">
        <v>0</v>
      </c>
      <c r="G399" s="19">
        <v>0</v>
      </c>
      <c r="H399" s="19">
        <v>0</v>
      </c>
      <c r="I399" s="19">
        <v>0</v>
      </c>
      <c r="J399" s="9"/>
      <c r="K399" s="9"/>
      <c r="L399" s="9"/>
      <c r="M399" s="9"/>
      <c r="N399" s="9"/>
      <c r="O399" s="9"/>
      <c r="P399" s="9"/>
      <c r="Q399" s="9"/>
      <c r="R399" s="9"/>
      <c r="S399" s="9"/>
      <c r="T399" s="9"/>
      <c r="U399" s="9"/>
      <c r="V399" s="9"/>
    </row>
    <row r="400" spans="1:22" ht="107.25" customHeight="1" x14ac:dyDescent="0.2">
      <c r="A400" s="60">
        <v>57</v>
      </c>
      <c r="B400" s="19" t="s">
        <v>208</v>
      </c>
      <c r="C400" s="19">
        <v>7</v>
      </c>
      <c r="D400" s="19">
        <v>0</v>
      </c>
      <c r="E400" s="19">
        <v>0</v>
      </c>
      <c r="F400" s="19">
        <v>5</v>
      </c>
      <c r="G400" s="19">
        <v>0</v>
      </c>
      <c r="H400" s="19">
        <v>0</v>
      </c>
      <c r="I400" s="19">
        <v>0</v>
      </c>
      <c r="J400" s="9"/>
      <c r="K400" s="9"/>
      <c r="L400" s="9"/>
      <c r="M400" s="9"/>
      <c r="N400" s="9"/>
      <c r="O400" s="9"/>
      <c r="P400" s="9"/>
      <c r="Q400" s="9"/>
      <c r="R400" s="9"/>
      <c r="S400" s="9"/>
      <c r="T400" s="9"/>
      <c r="U400" s="9"/>
      <c r="V400" s="9"/>
    </row>
    <row r="401" spans="1:22" ht="114" customHeight="1" thickBot="1" x14ac:dyDescent="0.25">
      <c r="A401" s="58">
        <v>92</v>
      </c>
      <c r="B401" s="86" t="s">
        <v>151</v>
      </c>
      <c r="C401" s="86">
        <v>13</v>
      </c>
      <c r="D401" s="86">
        <v>0</v>
      </c>
      <c r="E401" s="86">
        <v>0</v>
      </c>
      <c r="F401" s="86">
        <v>1</v>
      </c>
      <c r="G401" s="19">
        <v>0</v>
      </c>
      <c r="H401" s="19">
        <v>0</v>
      </c>
      <c r="I401" s="19">
        <v>0</v>
      </c>
      <c r="J401" s="9"/>
      <c r="K401" s="9"/>
      <c r="L401" s="9"/>
      <c r="M401" s="9"/>
      <c r="N401" s="9"/>
      <c r="O401" s="9"/>
      <c r="P401" s="9"/>
      <c r="Q401" s="9"/>
      <c r="R401" s="9"/>
      <c r="S401" s="9"/>
      <c r="T401" s="9"/>
      <c r="U401" s="9"/>
      <c r="V401" s="9"/>
    </row>
    <row r="402" spans="1:22" ht="51.75" customHeight="1" x14ac:dyDescent="0.2">
      <c r="A402" s="443" t="s">
        <v>150</v>
      </c>
      <c r="B402" s="444"/>
      <c r="C402" s="444"/>
      <c r="D402" s="444"/>
      <c r="E402" s="444"/>
      <c r="F402" s="444"/>
      <c r="G402" s="444"/>
      <c r="H402" s="444"/>
      <c r="I402" s="445"/>
      <c r="J402" s="9"/>
      <c r="K402" s="9"/>
      <c r="L402" s="9"/>
      <c r="M402" s="9"/>
      <c r="N402" s="9"/>
      <c r="O402" s="9"/>
      <c r="P402" s="9"/>
      <c r="Q402" s="9"/>
      <c r="R402" s="9"/>
      <c r="S402" s="9"/>
      <c r="T402" s="9"/>
      <c r="U402" s="9"/>
      <c r="V402" s="9"/>
    </row>
    <row r="403" spans="1:22" ht="40.5" customHeight="1" x14ac:dyDescent="0.2">
      <c r="A403" s="60">
        <v>32</v>
      </c>
      <c r="B403" s="60" t="s">
        <v>83</v>
      </c>
      <c r="C403" s="60">
        <v>211</v>
      </c>
      <c r="D403" s="60">
        <v>2</v>
      </c>
      <c r="E403" s="60">
        <v>0</v>
      </c>
      <c r="F403" s="60">
        <v>0</v>
      </c>
      <c r="G403" s="193">
        <v>0</v>
      </c>
      <c r="H403" s="193">
        <v>0</v>
      </c>
      <c r="I403" s="193">
        <v>0</v>
      </c>
      <c r="J403" s="9"/>
      <c r="K403" s="9"/>
      <c r="L403" s="9"/>
      <c r="M403" s="9"/>
      <c r="N403" s="9"/>
      <c r="O403" s="9"/>
      <c r="P403" s="9"/>
      <c r="Q403" s="9"/>
      <c r="R403" s="9"/>
      <c r="S403" s="9"/>
      <c r="T403" s="9"/>
      <c r="U403" s="9"/>
      <c r="V403" s="9"/>
    </row>
    <row r="404" spans="1:22" ht="85.5" customHeight="1" x14ac:dyDescent="0.2">
      <c r="A404" s="60">
        <v>36</v>
      </c>
      <c r="B404" s="60" t="s">
        <v>62</v>
      </c>
      <c r="C404" s="60">
        <v>8</v>
      </c>
      <c r="D404" s="60">
        <v>0</v>
      </c>
      <c r="E404" s="60">
        <v>0</v>
      </c>
      <c r="F404" s="60">
        <v>0</v>
      </c>
      <c r="G404" s="60">
        <v>0</v>
      </c>
      <c r="H404" s="60">
        <v>0</v>
      </c>
      <c r="I404" s="60">
        <v>0</v>
      </c>
      <c r="J404" s="9"/>
      <c r="K404" s="9"/>
      <c r="L404" s="9"/>
      <c r="M404" s="9"/>
      <c r="N404" s="9"/>
      <c r="O404" s="9"/>
      <c r="P404" s="9"/>
      <c r="Q404" s="9"/>
      <c r="R404" s="9"/>
      <c r="S404" s="9"/>
      <c r="T404" s="9"/>
      <c r="U404" s="9"/>
      <c r="V404" s="9"/>
    </row>
    <row r="405" spans="1:22" ht="113.25" customHeight="1" x14ac:dyDescent="0.2">
      <c r="A405" s="60">
        <v>57</v>
      </c>
      <c r="B405" s="60" t="s">
        <v>40</v>
      </c>
      <c r="C405" s="60">
        <v>1</v>
      </c>
      <c r="D405" s="60">
        <v>0</v>
      </c>
      <c r="E405" s="60">
        <v>0</v>
      </c>
      <c r="F405" s="60">
        <v>0</v>
      </c>
      <c r="G405" s="60">
        <v>0</v>
      </c>
      <c r="H405" s="60">
        <v>0</v>
      </c>
      <c r="I405" s="60">
        <v>0</v>
      </c>
      <c r="J405" s="9"/>
      <c r="K405" s="9"/>
      <c r="L405" s="9"/>
      <c r="M405" s="9"/>
      <c r="N405" s="9"/>
      <c r="O405" s="9"/>
      <c r="P405" s="9"/>
      <c r="Q405" s="9"/>
      <c r="R405" s="9"/>
      <c r="S405" s="9"/>
      <c r="T405" s="9"/>
      <c r="U405" s="9"/>
      <c r="V405" s="9"/>
    </row>
    <row r="406" spans="1:22" ht="49.5" customHeight="1" x14ac:dyDescent="0.2">
      <c r="A406" s="60">
        <v>63</v>
      </c>
      <c r="B406" s="60" t="s">
        <v>86</v>
      </c>
      <c r="C406" s="60">
        <v>59</v>
      </c>
      <c r="D406" s="60">
        <v>50</v>
      </c>
      <c r="E406" s="60">
        <v>27</v>
      </c>
      <c r="F406" s="60">
        <v>19</v>
      </c>
      <c r="G406" s="60">
        <v>11</v>
      </c>
      <c r="H406" s="60">
        <v>2</v>
      </c>
      <c r="I406" s="60">
        <v>0</v>
      </c>
      <c r="J406" s="9"/>
      <c r="K406" s="9"/>
      <c r="L406" s="9"/>
      <c r="M406" s="9"/>
      <c r="N406" s="9"/>
      <c r="O406" s="9"/>
      <c r="P406" s="9"/>
      <c r="Q406" s="9"/>
      <c r="R406" s="9"/>
      <c r="S406" s="9"/>
      <c r="T406" s="9"/>
      <c r="U406" s="9"/>
      <c r="V406" s="9"/>
    </row>
    <row r="407" spans="1:22" ht="144" customHeight="1" x14ac:dyDescent="0.2">
      <c r="A407" s="60">
        <v>108</v>
      </c>
      <c r="B407" s="60" t="s">
        <v>69</v>
      </c>
      <c r="C407" s="60">
        <v>1</v>
      </c>
      <c r="D407" s="60">
        <v>0</v>
      </c>
      <c r="E407" s="60">
        <v>0</v>
      </c>
      <c r="F407" s="60">
        <v>0</v>
      </c>
      <c r="G407" s="60">
        <v>0</v>
      </c>
      <c r="H407" s="60">
        <v>0</v>
      </c>
      <c r="I407" s="60">
        <v>0</v>
      </c>
      <c r="J407" s="9"/>
      <c r="K407" s="9"/>
      <c r="L407" s="9"/>
      <c r="M407" s="9"/>
      <c r="N407" s="9"/>
      <c r="O407" s="9"/>
      <c r="P407" s="9"/>
      <c r="Q407" s="9"/>
      <c r="R407" s="9"/>
      <c r="S407" s="9"/>
      <c r="T407" s="9"/>
      <c r="U407" s="9"/>
      <c r="V407" s="9"/>
    </row>
    <row r="408" spans="1:22" ht="80.25" customHeight="1" x14ac:dyDescent="0.2">
      <c r="A408" s="60">
        <v>113</v>
      </c>
      <c r="B408" s="60" t="s">
        <v>67</v>
      </c>
      <c r="C408" s="60">
        <v>1</v>
      </c>
      <c r="D408" s="60">
        <v>0</v>
      </c>
      <c r="E408" s="60">
        <v>0</v>
      </c>
      <c r="F408" s="60">
        <v>4</v>
      </c>
      <c r="G408" s="60">
        <v>0</v>
      </c>
      <c r="H408" s="60">
        <v>0</v>
      </c>
      <c r="I408" s="60">
        <v>0</v>
      </c>
      <c r="J408" s="9"/>
      <c r="K408" s="9"/>
      <c r="L408" s="9"/>
      <c r="M408" s="9"/>
      <c r="N408" s="9"/>
      <c r="O408" s="9"/>
      <c r="P408" s="9"/>
      <c r="Q408" s="9"/>
      <c r="R408" s="9"/>
      <c r="S408" s="9"/>
      <c r="T408" s="9"/>
      <c r="U408" s="9"/>
      <c r="V408" s="9"/>
    </row>
    <row r="409" spans="1:22" ht="94.5" customHeight="1" x14ac:dyDescent="0.2">
      <c r="A409" s="60">
        <v>114</v>
      </c>
      <c r="B409" s="60" t="s">
        <v>50</v>
      </c>
      <c r="C409" s="60">
        <v>2006</v>
      </c>
      <c r="D409" s="60">
        <v>0</v>
      </c>
      <c r="E409" s="60">
        <v>7</v>
      </c>
      <c r="F409" s="60">
        <v>60</v>
      </c>
      <c r="G409" s="60">
        <v>450</v>
      </c>
      <c r="H409" s="60">
        <v>0</v>
      </c>
      <c r="I409" s="60">
        <v>0</v>
      </c>
      <c r="J409" s="9"/>
      <c r="K409" s="9"/>
      <c r="L409" s="9"/>
      <c r="M409" s="9"/>
      <c r="N409" s="9"/>
      <c r="O409" s="9"/>
      <c r="P409" s="9"/>
      <c r="Q409" s="9"/>
      <c r="R409" s="9"/>
      <c r="S409" s="9"/>
      <c r="T409" s="9"/>
      <c r="U409" s="9"/>
      <c r="V409" s="9"/>
    </row>
    <row r="410" spans="1:22" ht="62.25" customHeight="1" x14ac:dyDescent="0.2">
      <c r="A410" s="60">
        <v>115</v>
      </c>
      <c r="B410" s="60" t="s">
        <v>121</v>
      </c>
      <c r="C410" s="60">
        <v>31</v>
      </c>
      <c r="D410" s="60">
        <v>0</v>
      </c>
      <c r="E410" s="60">
        <v>0</v>
      </c>
      <c r="F410" s="60">
        <v>0</v>
      </c>
      <c r="G410" s="60">
        <v>1</v>
      </c>
      <c r="H410" s="60">
        <v>0</v>
      </c>
      <c r="I410" s="60">
        <v>0</v>
      </c>
      <c r="J410" s="9"/>
      <c r="K410" s="9"/>
      <c r="L410" s="9"/>
      <c r="M410" s="9"/>
      <c r="N410" s="9"/>
      <c r="O410" s="9"/>
      <c r="P410" s="9"/>
      <c r="Q410" s="9"/>
      <c r="R410" s="9"/>
      <c r="S410" s="9"/>
      <c r="T410" s="9"/>
      <c r="U410" s="9"/>
      <c r="V410" s="9"/>
    </row>
    <row r="411" spans="1:22" ht="72.75" customHeight="1" x14ac:dyDescent="0.2">
      <c r="A411" s="60">
        <v>121</v>
      </c>
      <c r="B411" s="19" t="s">
        <v>53</v>
      </c>
      <c r="C411" s="19">
        <v>63</v>
      </c>
      <c r="D411" s="19">
        <v>2</v>
      </c>
      <c r="E411" s="19">
        <v>0</v>
      </c>
      <c r="F411" s="19">
        <v>0</v>
      </c>
      <c r="G411" s="19">
        <v>0</v>
      </c>
      <c r="H411" s="19">
        <v>0</v>
      </c>
      <c r="I411" s="19">
        <v>0</v>
      </c>
      <c r="J411" s="9"/>
      <c r="K411" s="9"/>
      <c r="L411" s="9"/>
      <c r="M411" s="9"/>
      <c r="N411" s="9"/>
      <c r="O411" s="9"/>
      <c r="P411" s="9"/>
      <c r="Q411" s="9"/>
      <c r="R411" s="9"/>
      <c r="S411" s="9"/>
      <c r="T411" s="9"/>
      <c r="U411" s="9"/>
      <c r="V411" s="9"/>
    </row>
    <row r="412" spans="1:22" ht="59.25" customHeight="1" thickBot="1" x14ac:dyDescent="0.25">
      <c r="A412" s="25">
        <v>144</v>
      </c>
      <c r="B412" s="76" t="s">
        <v>54</v>
      </c>
      <c r="C412" s="86">
        <v>891</v>
      </c>
      <c r="D412" s="86">
        <v>0</v>
      </c>
      <c r="E412" s="86">
        <v>0</v>
      </c>
      <c r="F412" s="86">
        <v>0</v>
      </c>
      <c r="G412" s="86">
        <v>0</v>
      </c>
      <c r="H412" s="86">
        <v>0</v>
      </c>
      <c r="I412" s="86">
        <v>0</v>
      </c>
      <c r="J412" s="9"/>
      <c r="K412" s="9"/>
      <c r="L412" s="9"/>
      <c r="M412" s="9"/>
      <c r="N412" s="9"/>
      <c r="O412" s="9"/>
      <c r="P412" s="9"/>
      <c r="Q412" s="9"/>
      <c r="R412" s="9"/>
      <c r="S412" s="9"/>
      <c r="T412" s="9"/>
      <c r="U412" s="9"/>
      <c r="V412" s="9"/>
    </row>
    <row r="413" spans="1:22" ht="66" customHeight="1" thickBot="1" x14ac:dyDescent="0.25">
      <c r="A413" s="74" t="s">
        <v>87</v>
      </c>
      <c r="B413" s="89"/>
      <c r="C413" s="89">
        <f>C397+C398+C399+C400+C401+C403+C404+C405+C406+C407+C408+C409+C410+C411+C412</f>
        <v>3360</v>
      </c>
      <c r="D413" s="89">
        <f t="shared" ref="D413:I413" si="23">D397+D398+D399+D400+D401+D403+D404+D405+D406+D407+D408+D409+D410+D411+D412</f>
        <v>54</v>
      </c>
      <c r="E413" s="89">
        <f t="shared" si="23"/>
        <v>63</v>
      </c>
      <c r="F413" s="89">
        <f t="shared" si="23"/>
        <v>91</v>
      </c>
      <c r="G413" s="89">
        <f t="shared" si="23"/>
        <v>487</v>
      </c>
      <c r="H413" s="89">
        <f t="shared" si="23"/>
        <v>2</v>
      </c>
      <c r="I413" s="90">
        <f t="shared" si="23"/>
        <v>0</v>
      </c>
      <c r="J413" s="9"/>
      <c r="K413" s="9"/>
      <c r="L413" s="9"/>
      <c r="M413" s="9"/>
      <c r="N413" s="9"/>
      <c r="O413" s="9"/>
      <c r="P413" s="9"/>
      <c r="Q413" s="9"/>
      <c r="R413" s="9"/>
      <c r="S413" s="9"/>
      <c r="T413" s="9"/>
      <c r="U413" s="9"/>
      <c r="V413" s="9"/>
    </row>
    <row r="414" spans="1:22" ht="52.5" customHeight="1" thickBot="1" x14ac:dyDescent="0.25">
      <c r="A414" s="418" t="s">
        <v>64</v>
      </c>
      <c r="B414" s="416"/>
      <c r="C414" s="416"/>
      <c r="D414" s="416"/>
      <c r="E414" s="416"/>
      <c r="F414" s="416"/>
      <c r="G414" s="416"/>
      <c r="H414" s="416"/>
      <c r="I414" s="417"/>
    </row>
    <row r="415" spans="1:22" ht="52.5" customHeight="1" x14ac:dyDescent="0.2">
      <c r="A415" s="91">
        <v>4</v>
      </c>
      <c r="B415" s="83" t="s">
        <v>46</v>
      </c>
      <c r="C415" s="91">
        <v>15</v>
      </c>
      <c r="D415" s="91">
        <v>0</v>
      </c>
      <c r="E415" s="91">
        <v>0</v>
      </c>
      <c r="F415" s="91">
        <v>0</v>
      </c>
      <c r="G415" s="44">
        <v>0</v>
      </c>
      <c r="H415" s="44">
        <v>0</v>
      </c>
      <c r="I415" s="44">
        <v>0</v>
      </c>
    </row>
    <row r="416" spans="1:22" ht="79.5" customHeight="1" x14ac:dyDescent="0.2">
      <c r="A416" s="92">
        <v>30</v>
      </c>
      <c r="B416" s="23" t="s">
        <v>42</v>
      </c>
      <c r="C416" s="92">
        <v>119</v>
      </c>
      <c r="D416" s="92">
        <v>0</v>
      </c>
      <c r="E416" s="92">
        <v>41</v>
      </c>
      <c r="F416" s="92">
        <v>6</v>
      </c>
      <c r="G416" s="22">
        <v>0</v>
      </c>
      <c r="H416" s="22">
        <v>0</v>
      </c>
      <c r="I416" s="22">
        <v>0</v>
      </c>
    </row>
    <row r="417" spans="1:9" ht="90.75" customHeight="1" x14ac:dyDescent="0.2">
      <c r="A417" s="92">
        <v>36</v>
      </c>
      <c r="B417" s="85" t="s">
        <v>191</v>
      </c>
      <c r="C417" s="92">
        <v>1</v>
      </c>
      <c r="D417" s="92">
        <v>0</v>
      </c>
      <c r="E417" s="92">
        <v>0</v>
      </c>
      <c r="F417" s="92">
        <v>0</v>
      </c>
      <c r="G417" s="25">
        <v>0</v>
      </c>
      <c r="H417" s="25">
        <v>0</v>
      </c>
      <c r="I417" s="25">
        <v>0</v>
      </c>
    </row>
    <row r="418" spans="1:9" ht="123" customHeight="1" x14ac:dyDescent="0.2">
      <c r="A418" s="92">
        <v>57</v>
      </c>
      <c r="B418" s="23" t="s">
        <v>236</v>
      </c>
      <c r="C418" s="92">
        <v>32</v>
      </c>
      <c r="D418" s="92">
        <v>0</v>
      </c>
      <c r="E418" s="92">
        <v>0</v>
      </c>
      <c r="F418" s="108">
        <v>4</v>
      </c>
      <c r="G418" s="22">
        <v>0</v>
      </c>
      <c r="H418" s="22">
        <v>0</v>
      </c>
      <c r="I418" s="22">
        <v>0</v>
      </c>
    </row>
    <row r="419" spans="1:9" ht="75" customHeight="1" x14ac:dyDescent="0.2">
      <c r="A419" s="92">
        <v>63</v>
      </c>
      <c r="B419" s="23" t="s">
        <v>43</v>
      </c>
      <c r="C419" s="92">
        <v>0</v>
      </c>
      <c r="D419" s="92">
        <v>0</v>
      </c>
      <c r="E419" s="92">
        <v>0</v>
      </c>
      <c r="F419" s="108">
        <v>0</v>
      </c>
      <c r="G419" s="22">
        <v>0</v>
      </c>
      <c r="H419" s="22">
        <v>0</v>
      </c>
      <c r="I419" s="22">
        <v>0</v>
      </c>
    </row>
    <row r="420" spans="1:9" ht="106.5" customHeight="1" x14ac:dyDescent="0.2">
      <c r="A420" s="92">
        <v>92</v>
      </c>
      <c r="B420" s="23" t="s">
        <v>63</v>
      </c>
      <c r="C420" s="92">
        <v>9</v>
      </c>
      <c r="D420" s="92">
        <v>0</v>
      </c>
      <c r="E420" s="92">
        <v>0</v>
      </c>
      <c r="F420" s="108">
        <v>0</v>
      </c>
      <c r="G420" s="22">
        <v>0</v>
      </c>
      <c r="H420" s="22">
        <v>0</v>
      </c>
      <c r="I420" s="22">
        <v>0</v>
      </c>
    </row>
    <row r="421" spans="1:9" ht="159" customHeight="1" thickBot="1" x14ac:dyDescent="0.25">
      <c r="A421" s="84">
        <v>106</v>
      </c>
      <c r="B421" s="48" t="s">
        <v>45</v>
      </c>
      <c r="C421" s="84">
        <v>34</v>
      </c>
      <c r="D421" s="84">
        <v>0</v>
      </c>
      <c r="E421" s="84">
        <v>0</v>
      </c>
      <c r="F421" s="109">
        <v>3</v>
      </c>
      <c r="G421" s="25">
        <v>0</v>
      </c>
      <c r="H421" s="25">
        <v>0</v>
      </c>
      <c r="I421" s="25">
        <v>0</v>
      </c>
    </row>
    <row r="422" spans="1:9" ht="57" customHeight="1" thickBot="1" x14ac:dyDescent="0.25">
      <c r="A422" s="419" t="s">
        <v>85</v>
      </c>
      <c r="B422" s="420"/>
      <c r="C422" s="420"/>
      <c r="D422" s="420"/>
      <c r="E422" s="420"/>
      <c r="F422" s="420"/>
      <c r="G422" s="420"/>
      <c r="H422" s="420"/>
      <c r="I422" s="421"/>
    </row>
    <row r="423" spans="1:9" ht="48" customHeight="1" x14ac:dyDescent="0.2">
      <c r="A423" s="95">
        <v>32</v>
      </c>
      <c r="B423" s="16" t="s">
        <v>83</v>
      </c>
      <c r="C423" s="95">
        <v>11</v>
      </c>
      <c r="D423" s="95">
        <v>0</v>
      </c>
      <c r="E423" s="95">
        <v>0</v>
      </c>
      <c r="F423" s="95">
        <v>2</v>
      </c>
      <c r="G423" s="107">
        <v>0</v>
      </c>
      <c r="H423" s="107">
        <v>0</v>
      </c>
      <c r="I423" s="107">
        <v>0</v>
      </c>
    </row>
    <row r="424" spans="1:9" ht="128.25" customHeight="1" x14ac:dyDescent="0.2">
      <c r="A424" s="60">
        <v>57</v>
      </c>
      <c r="B424" s="19" t="s">
        <v>40</v>
      </c>
      <c r="C424" s="60">
        <v>2</v>
      </c>
      <c r="D424" s="60">
        <v>0</v>
      </c>
      <c r="E424" s="60">
        <v>0</v>
      </c>
      <c r="F424" s="60">
        <v>0</v>
      </c>
      <c r="G424" s="25">
        <v>0</v>
      </c>
      <c r="H424" s="25">
        <v>0</v>
      </c>
      <c r="I424" s="25">
        <v>0</v>
      </c>
    </row>
    <row r="425" spans="1:9" ht="67.5" customHeight="1" x14ac:dyDescent="0.2">
      <c r="A425" s="60">
        <v>63</v>
      </c>
      <c r="B425" s="19" t="s">
        <v>86</v>
      </c>
      <c r="C425" s="60">
        <v>36</v>
      </c>
      <c r="D425" s="60">
        <v>66</v>
      </c>
      <c r="E425" s="60">
        <v>5</v>
      </c>
      <c r="F425" s="60">
        <v>6</v>
      </c>
      <c r="G425" s="25">
        <v>0</v>
      </c>
      <c r="H425" s="25">
        <v>0</v>
      </c>
      <c r="I425" s="25">
        <v>0</v>
      </c>
    </row>
    <row r="426" spans="1:9" ht="97.5" customHeight="1" x14ac:dyDescent="0.2">
      <c r="A426" s="60">
        <v>113</v>
      </c>
      <c r="B426" s="19" t="s">
        <v>67</v>
      </c>
      <c r="C426" s="60">
        <v>2</v>
      </c>
      <c r="D426" s="60">
        <v>0</v>
      </c>
      <c r="E426" s="60">
        <v>0</v>
      </c>
      <c r="F426" s="60">
        <v>0</v>
      </c>
      <c r="G426" s="25">
        <v>0</v>
      </c>
      <c r="H426" s="25">
        <v>0</v>
      </c>
      <c r="I426" s="25">
        <v>0</v>
      </c>
    </row>
    <row r="427" spans="1:9" ht="93.75" customHeight="1" x14ac:dyDescent="0.2">
      <c r="A427" s="60">
        <v>114</v>
      </c>
      <c r="B427" s="19" t="s">
        <v>50</v>
      </c>
      <c r="C427" s="60">
        <v>2458</v>
      </c>
      <c r="D427" s="60">
        <v>161</v>
      </c>
      <c r="E427" s="60">
        <v>45</v>
      </c>
      <c r="F427" s="60">
        <v>60</v>
      </c>
      <c r="G427" s="25">
        <v>0</v>
      </c>
      <c r="H427" s="25">
        <v>0</v>
      </c>
      <c r="I427" s="25">
        <v>0</v>
      </c>
    </row>
    <row r="428" spans="1:9" ht="71.25" customHeight="1" x14ac:dyDescent="0.2">
      <c r="A428" s="60">
        <v>115</v>
      </c>
      <c r="B428" s="19" t="s">
        <v>70</v>
      </c>
      <c r="C428" s="60">
        <v>56</v>
      </c>
      <c r="D428" s="60">
        <v>3</v>
      </c>
      <c r="E428" s="60">
        <v>0</v>
      </c>
      <c r="F428" s="60">
        <v>1</v>
      </c>
      <c r="G428" s="25">
        <v>0</v>
      </c>
      <c r="H428" s="25">
        <v>0</v>
      </c>
      <c r="I428" s="25">
        <v>0</v>
      </c>
    </row>
    <row r="429" spans="1:9" ht="76.5" customHeight="1" x14ac:dyDescent="0.2">
      <c r="A429" s="60">
        <v>121</v>
      </c>
      <c r="B429" s="19" t="s">
        <v>53</v>
      </c>
      <c r="C429" s="60">
        <v>7</v>
      </c>
      <c r="D429" s="60">
        <v>0</v>
      </c>
      <c r="E429" s="60">
        <v>0</v>
      </c>
      <c r="F429" s="60">
        <v>0</v>
      </c>
      <c r="G429" s="25">
        <v>0</v>
      </c>
      <c r="H429" s="25">
        <v>0</v>
      </c>
      <c r="I429" s="25">
        <v>0</v>
      </c>
    </row>
    <row r="430" spans="1:9" ht="99" customHeight="1" x14ac:dyDescent="0.2">
      <c r="A430" s="60">
        <v>132</v>
      </c>
      <c r="B430" s="19" t="s">
        <v>27</v>
      </c>
      <c r="C430" s="60">
        <v>2</v>
      </c>
      <c r="D430" s="60">
        <v>0</v>
      </c>
      <c r="E430" s="60">
        <v>0</v>
      </c>
      <c r="F430" s="60">
        <v>0</v>
      </c>
      <c r="G430" s="25">
        <v>0</v>
      </c>
      <c r="H430" s="25">
        <v>0</v>
      </c>
      <c r="I430" s="25">
        <v>0</v>
      </c>
    </row>
    <row r="431" spans="1:9" ht="65.25" customHeight="1" thickBot="1" x14ac:dyDescent="0.25">
      <c r="A431" s="97">
        <v>144</v>
      </c>
      <c r="B431" s="97" t="s">
        <v>54</v>
      </c>
      <c r="C431" s="97">
        <v>166</v>
      </c>
      <c r="D431" s="97">
        <v>3</v>
      </c>
      <c r="E431" s="97">
        <v>0</v>
      </c>
      <c r="F431" s="97">
        <v>34</v>
      </c>
      <c r="G431" s="58">
        <v>0</v>
      </c>
      <c r="H431" s="58">
        <v>0</v>
      </c>
      <c r="I431" s="58">
        <v>0</v>
      </c>
    </row>
    <row r="432" spans="1:9" ht="55.5" customHeight="1" thickBot="1" x14ac:dyDescent="0.25">
      <c r="A432" s="74" t="s">
        <v>87</v>
      </c>
      <c r="B432" s="74"/>
      <c r="C432" s="74">
        <f>C415+C416+C417+C418+C419+C420+C421+C423+C424+C425+C426+C427+C428+C429+C430+C431</f>
        <v>2950</v>
      </c>
      <c r="D432" s="74">
        <f t="shared" ref="D432:I432" si="24">D415+D416+D417+D418+D419+D420+D421+D423+D424+D425+D426+D427+D428+D429+D430+D431</f>
        <v>233</v>
      </c>
      <c r="E432" s="74">
        <f t="shared" si="24"/>
        <v>91</v>
      </c>
      <c r="F432" s="74">
        <f t="shared" si="24"/>
        <v>116</v>
      </c>
      <c r="G432" s="74">
        <f t="shared" si="24"/>
        <v>0</v>
      </c>
      <c r="H432" s="74">
        <f t="shared" si="24"/>
        <v>0</v>
      </c>
      <c r="I432" s="74">
        <f t="shared" si="24"/>
        <v>0</v>
      </c>
    </row>
    <row r="433" spans="1:9" ht="77.25" customHeight="1" thickBot="1" x14ac:dyDescent="0.25">
      <c r="A433" s="225"/>
      <c r="B433" s="220" t="s">
        <v>97</v>
      </c>
      <c r="C433" s="220">
        <f t="shared" ref="C433:I433" si="25">C432+C413+C395+C374+C357+C337+C321+C302+C288+C276+C259+C246+C224+C208+C197+C180+C169+C151+C133+C111+C88+C73+C60+C42+C28</f>
        <v>149147</v>
      </c>
      <c r="D433" s="220">
        <f t="shared" si="25"/>
        <v>6025</v>
      </c>
      <c r="E433" s="220">
        <f t="shared" si="25"/>
        <v>3655</v>
      </c>
      <c r="F433" s="220">
        <f t="shared" si="25"/>
        <v>7693</v>
      </c>
      <c r="G433" s="220">
        <f t="shared" si="25"/>
        <v>2032</v>
      </c>
      <c r="H433" s="220">
        <f t="shared" si="25"/>
        <v>83</v>
      </c>
      <c r="I433" s="226">
        <f t="shared" si="25"/>
        <v>22</v>
      </c>
    </row>
    <row r="434" spans="1:9" ht="12.75" x14ac:dyDescent="0.2">
      <c r="A434" s="73"/>
      <c r="B434" s="73"/>
      <c r="C434" s="73"/>
      <c r="D434" s="73"/>
      <c r="E434" s="73"/>
      <c r="F434" s="73"/>
      <c r="G434" s="73"/>
      <c r="H434" s="73"/>
      <c r="I434" s="73"/>
    </row>
    <row r="435" spans="1:9" ht="98.25" customHeight="1" x14ac:dyDescent="0.3">
      <c r="A435" s="439" t="s">
        <v>114</v>
      </c>
      <c r="B435" s="439"/>
      <c r="C435" s="439"/>
      <c r="D435" s="439"/>
      <c r="E435" s="439"/>
      <c r="F435" s="439"/>
      <c r="G435" s="439"/>
      <c r="H435" s="439"/>
      <c r="I435" s="439"/>
    </row>
  </sheetData>
  <mergeCells count="54">
    <mergeCell ref="B4:B6"/>
    <mergeCell ref="A4:A6"/>
    <mergeCell ref="C4:F5"/>
    <mergeCell ref="G4:I5"/>
    <mergeCell ref="A19:I19"/>
    <mergeCell ref="A322:I322"/>
    <mergeCell ref="A34:I34"/>
    <mergeCell ref="A67:I67"/>
    <mergeCell ref="A50:I50"/>
    <mergeCell ref="A29:I29"/>
    <mergeCell ref="A43:I43"/>
    <mergeCell ref="A61:I61"/>
    <mergeCell ref="A435:I435"/>
    <mergeCell ref="A348:I348"/>
    <mergeCell ref="A422:I422"/>
    <mergeCell ref="A402:I402"/>
    <mergeCell ref="A387:I387"/>
    <mergeCell ref="A367:I367"/>
    <mergeCell ref="A358:I358"/>
    <mergeCell ref="A375:I375"/>
    <mergeCell ref="A396:I396"/>
    <mergeCell ref="A414:I414"/>
    <mergeCell ref="A338:I338"/>
    <mergeCell ref="A170:I170"/>
    <mergeCell ref="A181:I181"/>
    <mergeCell ref="A198:I198"/>
    <mergeCell ref="A209:I209"/>
    <mergeCell ref="A225:I225"/>
    <mergeCell ref="A192:I192"/>
    <mergeCell ref="A303:I303"/>
    <mergeCell ref="A313:I313"/>
    <mergeCell ref="A329:I329"/>
    <mergeCell ref="A267:I267"/>
    <mergeCell ref="A282:I282"/>
    <mergeCell ref="A231:I231"/>
    <mergeCell ref="A216:I216"/>
    <mergeCell ref="A251:I251"/>
    <mergeCell ref="A296:I296"/>
    <mergeCell ref="A2:I2"/>
    <mergeCell ref="A247:I247"/>
    <mergeCell ref="A260:I260"/>
    <mergeCell ref="A277:I277"/>
    <mergeCell ref="A289:I289"/>
    <mergeCell ref="A143:I143"/>
    <mergeCell ref="A74:I74"/>
    <mergeCell ref="A89:I89"/>
    <mergeCell ref="A112:I112"/>
    <mergeCell ref="A134:I134"/>
    <mergeCell ref="A152:I152"/>
    <mergeCell ref="A159:I159"/>
    <mergeCell ref="A78:I78"/>
    <mergeCell ref="A98:I98"/>
    <mergeCell ref="A124:I124"/>
    <mergeCell ref="A7:I7"/>
  </mergeCells>
  <phoneticPr fontId="26" type="noConversion"/>
  <conditionalFormatting sqref="A140:V140">
    <cfRule type="notContainsBlanks" dxfId="0" priority="1">
      <formula>LEN(TRIM(A140))&gt;0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1A503-0A00-4942-8E66-BAD813BEE861}">
  <sheetPr>
    <pageSetUpPr fitToPage="1"/>
  </sheetPr>
  <dimension ref="A1:G63"/>
  <sheetViews>
    <sheetView tabSelected="1" zoomScale="70" zoomScaleNormal="70" workbookViewId="0">
      <pane xSplit="5" ySplit="4" topLeftCell="F5" activePane="bottomRight" state="frozen"/>
      <selection pane="topRight" activeCell="F1" sqref="F1"/>
      <selection pane="bottomLeft" activeCell="A5" sqref="A5"/>
      <selection pane="bottomRight" activeCell="L55" sqref="L55"/>
    </sheetView>
  </sheetViews>
  <sheetFormatPr defaultRowHeight="12.75" x14ac:dyDescent="0.2"/>
  <cols>
    <col min="1" max="1" width="58.42578125" customWidth="1"/>
    <col min="2" max="2" width="85.7109375" customWidth="1"/>
    <col min="3" max="3" width="23.85546875" customWidth="1"/>
    <col min="4" max="4" width="28.28515625" customWidth="1"/>
    <col min="5" max="5" width="31.85546875" customWidth="1"/>
    <col min="7" max="7" width="14.28515625" bestFit="1" customWidth="1"/>
  </cols>
  <sheetData>
    <row r="1" spans="1:7" ht="86.25" customHeight="1" thickBot="1" x14ac:dyDescent="0.25">
      <c r="A1" s="470" t="s">
        <v>279</v>
      </c>
      <c r="B1" s="471"/>
      <c r="C1" s="471"/>
      <c r="D1" s="471"/>
      <c r="E1" s="471"/>
    </row>
    <row r="2" spans="1:7" ht="19.5" customHeight="1" x14ac:dyDescent="0.2">
      <c r="A2" s="391"/>
      <c r="B2" s="472" t="s">
        <v>237</v>
      </c>
      <c r="C2" s="366" t="s">
        <v>282</v>
      </c>
      <c r="D2" s="476"/>
      <c r="E2" s="367"/>
    </row>
    <row r="3" spans="1:7" ht="54" customHeight="1" thickBot="1" x14ac:dyDescent="0.25">
      <c r="A3" s="392"/>
      <c r="B3" s="473"/>
      <c r="C3" s="477"/>
      <c r="D3" s="478"/>
      <c r="E3" s="479"/>
    </row>
    <row r="4" spans="1:7" ht="38.25" thickBot="1" x14ac:dyDescent="0.25">
      <c r="A4" s="475"/>
      <c r="B4" s="474"/>
      <c r="C4" s="180" t="s">
        <v>73</v>
      </c>
      <c r="D4" s="181" t="s">
        <v>74</v>
      </c>
      <c r="E4" s="182" t="s">
        <v>238</v>
      </c>
    </row>
    <row r="5" spans="1:7" ht="105" customHeight="1" thickBot="1" x14ac:dyDescent="0.25">
      <c r="A5" s="278" t="s">
        <v>15</v>
      </c>
      <c r="B5" s="275" t="s">
        <v>178</v>
      </c>
      <c r="C5" s="276">
        <v>0</v>
      </c>
      <c r="D5" s="261">
        <v>0</v>
      </c>
      <c r="E5" s="277">
        <v>0</v>
      </c>
    </row>
    <row r="6" spans="1:7" ht="48" customHeight="1" x14ac:dyDescent="0.2">
      <c r="A6" s="480" t="s">
        <v>239</v>
      </c>
      <c r="B6" s="482" t="s">
        <v>165</v>
      </c>
      <c r="C6" s="482"/>
      <c r="D6" s="482"/>
      <c r="E6" s="483"/>
    </row>
    <row r="7" spans="1:7" ht="69" customHeight="1" thickBot="1" x14ac:dyDescent="0.25">
      <c r="A7" s="481"/>
      <c r="B7" s="169" t="s">
        <v>179</v>
      </c>
      <c r="C7" s="216" t="s">
        <v>161</v>
      </c>
      <c r="D7" s="216" t="s">
        <v>161</v>
      </c>
      <c r="E7" s="217" t="s">
        <v>161</v>
      </c>
    </row>
    <row r="8" spans="1:7" ht="131.25" customHeight="1" thickBot="1" x14ac:dyDescent="0.25">
      <c r="A8" s="179" t="s">
        <v>20</v>
      </c>
      <c r="B8" s="26" t="s">
        <v>180</v>
      </c>
      <c r="C8" s="166">
        <v>36</v>
      </c>
      <c r="D8" s="166">
        <v>1</v>
      </c>
      <c r="E8" s="124">
        <v>0</v>
      </c>
    </row>
    <row r="9" spans="1:7" ht="54.75" customHeight="1" x14ac:dyDescent="0.2">
      <c r="A9" s="485" t="s">
        <v>29</v>
      </c>
      <c r="B9" s="183" t="s">
        <v>181</v>
      </c>
      <c r="C9" s="183">
        <v>27231</v>
      </c>
      <c r="D9" s="183">
        <v>4099</v>
      </c>
      <c r="E9" s="36">
        <v>0</v>
      </c>
    </row>
    <row r="10" spans="1:7" ht="186.75" customHeight="1" x14ac:dyDescent="0.35">
      <c r="A10" s="486"/>
      <c r="B10" s="45" t="s">
        <v>224</v>
      </c>
      <c r="C10" s="45">
        <v>22869</v>
      </c>
      <c r="D10" s="45">
        <v>5581</v>
      </c>
      <c r="E10" s="39">
        <v>0</v>
      </c>
      <c r="G10" s="547"/>
    </row>
    <row r="11" spans="1:7" ht="58.5" customHeight="1" x14ac:dyDescent="0.2">
      <c r="A11" s="486"/>
      <c r="B11" s="45" t="s">
        <v>182</v>
      </c>
      <c r="C11" s="45">
        <v>101</v>
      </c>
      <c r="D11" s="45">
        <v>167</v>
      </c>
      <c r="E11" s="39">
        <v>0</v>
      </c>
    </row>
    <row r="12" spans="1:7" ht="81.75" customHeight="1" x14ac:dyDescent="0.2">
      <c r="A12" s="486"/>
      <c r="B12" s="45" t="s">
        <v>183</v>
      </c>
      <c r="C12" s="184">
        <v>0</v>
      </c>
      <c r="D12" s="184">
        <v>0</v>
      </c>
      <c r="E12" s="185">
        <v>0</v>
      </c>
    </row>
    <row r="13" spans="1:7" ht="45.75" customHeight="1" x14ac:dyDescent="0.2">
      <c r="A13" s="486"/>
      <c r="B13" s="184" t="s">
        <v>240</v>
      </c>
      <c r="C13" s="184">
        <v>315</v>
      </c>
      <c r="D13" s="184">
        <v>0</v>
      </c>
      <c r="E13" s="185">
        <v>0</v>
      </c>
    </row>
    <row r="14" spans="1:7" ht="54.75" customHeight="1" thickBot="1" x14ac:dyDescent="0.25">
      <c r="A14" s="487"/>
      <c r="B14" s="228" t="s">
        <v>241</v>
      </c>
      <c r="C14" s="228">
        <v>37461</v>
      </c>
      <c r="D14" s="228">
        <v>0</v>
      </c>
      <c r="E14" s="229">
        <v>0</v>
      </c>
    </row>
    <row r="15" spans="1:7" ht="94.5" customHeight="1" thickBot="1" x14ac:dyDescent="0.25">
      <c r="A15" s="178" t="s">
        <v>184</v>
      </c>
      <c r="B15" s="279" t="s">
        <v>185</v>
      </c>
      <c r="C15" s="276">
        <v>1198</v>
      </c>
      <c r="D15" s="261">
        <v>0</v>
      </c>
      <c r="E15" s="277">
        <v>0</v>
      </c>
    </row>
    <row r="16" spans="1:7" ht="57.75" customHeight="1" x14ac:dyDescent="0.2">
      <c r="A16" s="466" t="s">
        <v>186</v>
      </c>
      <c r="B16" s="488" t="s">
        <v>158</v>
      </c>
      <c r="C16" s="488"/>
      <c r="D16" s="488"/>
      <c r="E16" s="489"/>
    </row>
    <row r="17" spans="1:5" ht="87" customHeight="1" x14ac:dyDescent="0.2">
      <c r="A17" s="341"/>
      <c r="B17" s="282" t="s">
        <v>187</v>
      </c>
      <c r="C17" s="283">
        <v>2726</v>
      </c>
      <c r="D17" s="284">
        <v>2725</v>
      </c>
      <c r="E17" s="285">
        <v>1</v>
      </c>
    </row>
    <row r="18" spans="1:5" ht="54.75" customHeight="1" x14ac:dyDescent="0.2">
      <c r="A18" s="341"/>
      <c r="B18" s="490" t="s">
        <v>165</v>
      </c>
      <c r="C18" s="490"/>
      <c r="D18" s="490"/>
      <c r="E18" s="491"/>
    </row>
    <row r="19" spans="1:5" ht="81.75" customHeight="1" thickBot="1" x14ac:dyDescent="0.25">
      <c r="A19" s="342"/>
      <c r="B19" s="169" t="s">
        <v>187</v>
      </c>
      <c r="C19" s="216">
        <v>3245</v>
      </c>
      <c r="D19" s="280">
        <v>2419</v>
      </c>
      <c r="E19" s="281">
        <v>826</v>
      </c>
    </row>
    <row r="20" spans="1:5" ht="79.5" customHeight="1" thickBot="1" x14ac:dyDescent="0.25">
      <c r="A20" s="230" t="s">
        <v>188</v>
      </c>
      <c r="B20" s="186" t="s">
        <v>189</v>
      </c>
      <c r="C20" s="187">
        <v>3</v>
      </c>
      <c r="D20" s="188">
        <v>0</v>
      </c>
      <c r="E20" s="189">
        <v>0</v>
      </c>
    </row>
    <row r="21" spans="1:5" ht="60" customHeight="1" x14ac:dyDescent="0.2">
      <c r="A21" s="467" t="s">
        <v>262</v>
      </c>
      <c r="B21" s="492" t="s">
        <v>266</v>
      </c>
      <c r="C21" s="492"/>
      <c r="D21" s="492"/>
      <c r="E21" s="493"/>
    </row>
    <row r="22" spans="1:5" ht="77.25" customHeight="1" x14ac:dyDescent="0.2">
      <c r="A22" s="468"/>
      <c r="B22" s="242" t="s">
        <v>263</v>
      </c>
      <c r="C22" s="21">
        <v>61</v>
      </c>
      <c r="D22" s="21">
        <v>16</v>
      </c>
      <c r="E22" s="130">
        <v>8</v>
      </c>
    </row>
    <row r="23" spans="1:5" ht="120" customHeight="1" thickBot="1" x14ac:dyDescent="0.25">
      <c r="A23" s="469"/>
      <c r="B23" s="115" t="s">
        <v>215</v>
      </c>
      <c r="C23" s="227">
        <v>211</v>
      </c>
      <c r="D23" s="227">
        <v>37</v>
      </c>
      <c r="E23" s="241">
        <v>21</v>
      </c>
    </row>
    <row r="24" spans="1:5" ht="50.25" customHeight="1" x14ac:dyDescent="0.2">
      <c r="A24" s="485" t="s">
        <v>264</v>
      </c>
      <c r="B24" s="494" t="s">
        <v>267</v>
      </c>
      <c r="C24" s="494"/>
      <c r="D24" s="494"/>
      <c r="E24" s="495"/>
    </row>
    <row r="25" spans="1:5" ht="51.75" customHeight="1" x14ac:dyDescent="0.2">
      <c r="A25" s="486"/>
      <c r="B25" s="243" t="s">
        <v>216</v>
      </c>
      <c r="C25" s="200">
        <v>172</v>
      </c>
      <c r="D25" s="200">
        <v>46</v>
      </c>
      <c r="E25" s="231">
        <v>0</v>
      </c>
    </row>
    <row r="26" spans="1:5" ht="51.75" customHeight="1" x14ac:dyDescent="0.2">
      <c r="A26" s="486"/>
      <c r="B26" s="243" t="s">
        <v>217</v>
      </c>
      <c r="C26" s="200">
        <v>5</v>
      </c>
      <c r="D26" s="200">
        <v>0</v>
      </c>
      <c r="E26" s="231">
        <v>0</v>
      </c>
    </row>
    <row r="27" spans="1:5" ht="51" customHeight="1" thickBot="1" x14ac:dyDescent="0.25">
      <c r="A27" s="481"/>
      <c r="B27" s="247" t="s">
        <v>214</v>
      </c>
      <c r="C27" s="248">
        <v>209</v>
      </c>
      <c r="D27" s="248">
        <v>49</v>
      </c>
      <c r="E27" s="249">
        <v>0</v>
      </c>
    </row>
    <row r="28" spans="1:5" ht="54.75" customHeight="1" x14ac:dyDescent="0.2">
      <c r="A28" s="485" t="s">
        <v>265</v>
      </c>
      <c r="B28" s="496" t="s">
        <v>268</v>
      </c>
      <c r="C28" s="494"/>
      <c r="D28" s="494"/>
      <c r="E28" s="495"/>
    </row>
    <row r="29" spans="1:5" ht="103.5" customHeight="1" x14ac:dyDescent="0.2">
      <c r="A29" s="486"/>
      <c r="B29" s="244" t="s">
        <v>218</v>
      </c>
      <c r="C29" s="22">
        <v>20</v>
      </c>
      <c r="D29" s="22">
        <v>5</v>
      </c>
      <c r="E29" s="39">
        <v>0</v>
      </c>
    </row>
    <row r="30" spans="1:5" ht="98.25" customHeight="1" x14ac:dyDescent="0.2">
      <c r="A30" s="486"/>
      <c r="B30" s="96" t="s">
        <v>219</v>
      </c>
      <c r="C30" s="44">
        <v>89</v>
      </c>
      <c r="D30" s="44">
        <v>12</v>
      </c>
      <c r="E30" s="141">
        <v>0</v>
      </c>
    </row>
    <row r="31" spans="1:5" ht="81" customHeight="1" x14ac:dyDescent="0.2">
      <c r="A31" s="486"/>
      <c r="B31" s="101" t="s">
        <v>220</v>
      </c>
      <c r="C31" s="22">
        <v>7</v>
      </c>
      <c r="D31" s="22">
        <v>2</v>
      </c>
      <c r="E31" s="39">
        <v>3</v>
      </c>
    </row>
    <row r="32" spans="1:5" ht="72" customHeight="1" thickBot="1" x14ac:dyDescent="0.25">
      <c r="A32" s="481"/>
      <c r="B32" s="246" t="s">
        <v>221</v>
      </c>
      <c r="C32" s="42">
        <v>173</v>
      </c>
      <c r="D32" s="42">
        <v>42</v>
      </c>
      <c r="E32" s="43">
        <v>0</v>
      </c>
    </row>
    <row r="33" spans="1:5" ht="55.5" customHeight="1" x14ac:dyDescent="0.2">
      <c r="A33" s="466" t="s">
        <v>93</v>
      </c>
      <c r="B33" s="497" t="s">
        <v>269</v>
      </c>
      <c r="C33" s="498"/>
      <c r="D33" s="498"/>
      <c r="E33" s="499"/>
    </row>
    <row r="34" spans="1:5" ht="72" customHeight="1" x14ac:dyDescent="0.2">
      <c r="A34" s="341"/>
      <c r="B34" s="21" t="s">
        <v>222</v>
      </c>
      <c r="C34" s="44">
        <v>12</v>
      </c>
      <c r="D34" s="44">
        <v>0</v>
      </c>
      <c r="E34" s="141">
        <v>2</v>
      </c>
    </row>
    <row r="35" spans="1:5" ht="66.75" customHeight="1" x14ac:dyDescent="0.2">
      <c r="A35" s="341"/>
      <c r="B35" s="21" t="s">
        <v>223</v>
      </c>
      <c r="C35" s="44">
        <v>15</v>
      </c>
      <c r="D35" s="44">
        <v>0</v>
      </c>
      <c r="E35" s="141">
        <v>0</v>
      </c>
    </row>
    <row r="36" spans="1:5" ht="174.75" customHeight="1" x14ac:dyDescent="0.2">
      <c r="A36" s="341"/>
      <c r="B36" s="21" t="s">
        <v>224</v>
      </c>
      <c r="C36" s="44">
        <v>19</v>
      </c>
      <c r="D36" s="44">
        <v>2</v>
      </c>
      <c r="E36" s="141">
        <v>1</v>
      </c>
    </row>
    <row r="37" spans="1:5" ht="78.75" customHeight="1" thickBot="1" x14ac:dyDescent="0.25">
      <c r="A37" s="342"/>
      <c r="B37" s="131" t="s">
        <v>225</v>
      </c>
      <c r="C37" s="123">
        <v>1</v>
      </c>
      <c r="D37" s="123">
        <v>0</v>
      </c>
      <c r="E37" s="124">
        <v>0</v>
      </c>
    </row>
    <row r="38" spans="1:5" ht="60" customHeight="1" x14ac:dyDescent="0.2">
      <c r="A38" s="466" t="s">
        <v>229</v>
      </c>
      <c r="B38" s="548" t="s">
        <v>211</v>
      </c>
      <c r="C38" s="548"/>
      <c r="D38" s="548"/>
      <c r="E38" s="549"/>
    </row>
    <row r="39" spans="1:5" ht="77.25" customHeight="1" x14ac:dyDescent="0.2">
      <c r="A39" s="341"/>
      <c r="B39" s="37" t="s">
        <v>273</v>
      </c>
      <c r="C39" s="37">
        <v>83</v>
      </c>
      <c r="D39" s="37">
        <v>0</v>
      </c>
      <c r="E39" s="232">
        <v>5</v>
      </c>
    </row>
    <row r="40" spans="1:5" ht="98.25" customHeight="1" x14ac:dyDescent="0.2">
      <c r="A40" s="341"/>
      <c r="B40" s="193" t="s">
        <v>276</v>
      </c>
      <c r="C40" s="193">
        <v>37</v>
      </c>
      <c r="D40" s="193">
        <v>0</v>
      </c>
      <c r="E40" s="233">
        <v>2</v>
      </c>
    </row>
    <row r="41" spans="1:5" ht="137.25" customHeight="1" x14ac:dyDescent="0.2">
      <c r="A41" s="341"/>
      <c r="B41" s="193" t="s">
        <v>274</v>
      </c>
      <c r="C41" s="193">
        <v>65</v>
      </c>
      <c r="D41" s="193">
        <v>0</v>
      </c>
      <c r="E41" s="233">
        <v>5</v>
      </c>
    </row>
    <row r="42" spans="1:5" ht="93" customHeight="1" thickBot="1" x14ac:dyDescent="0.25">
      <c r="A42" s="342"/>
      <c r="B42" s="234" t="s">
        <v>231</v>
      </c>
      <c r="C42" s="234">
        <v>5</v>
      </c>
      <c r="D42" s="234">
        <v>0</v>
      </c>
      <c r="E42" s="235">
        <v>0</v>
      </c>
    </row>
    <row r="43" spans="1:5" ht="95.25" customHeight="1" x14ac:dyDescent="0.2">
      <c r="A43" s="466" t="s">
        <v>259</v>
      </c>
      <c r="B43" s="236" t="s">
        <v>226</v>
      </c>
      <c r="C43" s="236">
        <v>69</v>
      </c>
      <c r="D43" s="236">
        <v>0</v>
      </c>
      <c r="E43" s="237">
        <v>0</v>
      </c>
    </row>
    <row r="44" spans="1:5" ht="54" customHeight="1" x14ac:dyDescent="0.2">
      <c r="A44" s="341"/>
      <c r="B44" s="502" t="s">
        <v>270</v>
      </c>
      <c r="C44" s="503"/>
      <c r="D44" s="503"/>
      <c r="E44" s="504"/>
    </row>
    <row r="45" spans="1:5" ht="67.5" customHeight="1" x14ac:dyDescent="0.2">
      <c r="A45" s="341"/>
      <c r="B45" s="19" t="s">
        <v>273</v>
      </c>
      <c r="C45" s="19">
        <v>4</v>
      </c>
      <c r="D45" s="19">
        <v>0</v>
      </c>
      <c r="E45" s="129">
        <v>1</v>
      </c>
    </row>
    <row r="46" spans="1:5" ht="105" customHeight="1" thickBot="1" x14ac:dyDescent="0.25">
      <c r="A46" s="342"/>
      <c r="B46" s="238" t="s">
        <v>281</v>
      </c>
      <c r="C46" s="238">
        <v>15</v>
      </c>
      <c r="D46" s="238">
        <v>0</v>
      </c>
      <c r="E46" s="239">
        <v>6</v>
      </c>
    </row>
    <row r="47" spans="1:5" ht="54.75" customHeight="1" x14ac:dyDescent="0.2">
      <c r="A47" s="466" t="s">
        <v>260</v>
      </c>
      <c r="B47" s="497" t="s">
        <v>271</v>
      </c>
      <c r="C47" s="498"/>
      <c r="D47" s="498"/>
      <c r="E47" s="499"/>
    </row>
    <row r="48" spans="1:5" ht="84.75" customHeight="1" x14ac:dyDescent="0.2">
      <c r="A48" s="341"/>
      <c r="B48" s="16" t="s">
        <v>275</v>
      </c>
      <c r="C48" s="16">
        <v>1</v>
      </c>
      <c r="D48" s="16">
        <v>0</v>
      </c>
      <c r="E48" s="240">
        <v>0</v>
      </c>
    </row>
    <row r="49" spans="1:5" ht="80.25" customHeight="1" x14ac:dyDescent="0.2">
      <c r="A49" s="341"/>
      <c r="B49" s="19" t="s">
        <v>276</v>
      </c>
      <c r="C49" s="19">
        <v>27</v>
      </c>
      <c r="D49" s="19">
        <v>10</v>
      </c>
      <c r="E49" s="129">
        <v>0</v>
      </c>
    </row>
    <row r="50" spans="1:5" ht="198" customHeight="1" x14ac:dyDescent="0.2">
      <c r="A50" s="341"/>
      <c r="B50" s="19" t="s">
        <v>277</v>
      </c>
      <c r="C50" s="19">
        <v>10</v>
      </c>
      <c r="D50" s="19">
        <v>0</v>
      </c>
      <c r="E50" s="129">
        <v>0</v>
      </c>
    </row>
    <row r="51" spans="1:5" ht="45.75" customHeight="1" x14ac:dyDescent="0.2">
      <c r="A51" s="341"/>
      <c r="B51" s="37" t="s">
        <v>214</v>
      </c>
      <c r="C51" s="37">
        <v>62</v>
      </c>
      <c r="D51" s="37">
        <v>4</v>
      </c>
      <c r="E51" s="232">
        <v>0</v>
      </c>
    </row>
    <row r="52" spans="1:5" ht="54.75" customHeight="1" thickBot="1" x14ac:dyDescent="0.25">
      <c r="A52" s="342"/>
      <c r="B52" s="250" t="s">
        <v>278</v>
      </c>
      <c r="C52" s="250">
        <v>71</v>
      </c>
      <c r="D52" s="250">
        <v>7</v>
      </c>
      <c r="E52" s="251">
        <v>0</v>
      </c>
    </row>
    <row r="53" spans="1:5" ht="57" customHeight="1" x14ac:dyDescent="0.2">
      <c r="A53" s="485" t="s">
        <v>249</v>
      </c>
      <c r="B53" s="500" t="s">
        <v>272</v>
      </c>
      <c r="C53" s="500"/>
      <c r="D53" s="500"/>
      <c r="E53" s="501"/>
    </row>
    <row r="54" spans="1:5" ht="49.5" customHeight="1" x14ac:dyDescent="0.2">
      <c r="A54" s="486"/>
      <c r="B54" s="37" t="s">
        <v>214</v>
      </c>
      <c r="C54" s="38">
        <v>57</v>
      </c>
      <c r="D54" s="38">
        <v>0</v>
      </c>
      <c r="E54" s="185">
        <v>12</v>
      </c>
    </row>
    <row r="55" spans="1:5" ht="63.75" customHeight="1" thickBot="1" x14ac:dyDescent="0.25">
      <c r="A55" s="481"/>
      <c r="B55" s="250" t="s">
        <v>235</v>
      </c>
      <c r="C55" s="154">
        <v>2</v>
      </c>
      <c r="D55" s="154">
        <v>0</v>
      </c>
      <c r="E55" s="155">
        <v>0</v>
      </c>
    </row>
    <row r="56" spans="1:5" ht="66" customHeight="1" thickBot="1" x14ac:dyDescent="0.25">
      <c r="A56" s="550" t="s">
        <v>97</v>
      </c>
      <c r="B56" s="119"/>
      <c r="C56" s="119">
        <f>SUM(C5+C8+C9+C10+C11+C12+C13+C14+C15+C17+C19+C20+C22+C22+C22+C23+C25+C26+C27+C29+C30+C31+C32+C34+C35+C36+C37+C39+C40+C41+C42+C43+C45+C46+C48+C49+C50+C51+C52+C54+C55)</f>
        <v>96809</v>
      </c>
      <c r="D56" s="119">
        <f>SUM(D5+D8+D9+D10+D11+D12+D13+D14+D15+D17+D19+D20+D22+D22+D22+D23+D25+D26+D27+D29+D30+D31+D32+D34+D35+D36+D37+D39+D40+D41+D42+D43+D45+D46+D48+D49+D50+D51+D52+D54+D55)</f>
        <v>15256</v>
      </c>
      <c r="E56" s="551">
        <f>SUM(E5+E8+E9+E10+E11+E12+E13+E14+E15+E17+E19+E20+E22+E22+E22+E23+E25+E26+E27+E29+E30+E31+E32+E34+E35+E36+E37+E39+E40+E41+E42+E43+E45+E46+E48+E49+E50+E51+E52+E54+E55)</f>
        <v>909</v>
      </c>
    </row>
    <row r="58" spans="1:5" ht="45" customHeight="1" x14ac:dyDescent="0.2">
      <c r="A58" s="335" t="s">
        <v>261</v>
      </c>
      <c r="B58" s="484"/>
      <c r="C58" s="484"/>
      <c r="D58" s="484"/>
      <c r="E58" s="484"/>
    </row>
    <row r="59" spans="1:5" x14ac:dyDescent="0.2">
      <c r="A59" s="335" t="s">
        <v>242</v>
      </c>
      <c r="B59" s="335"/>
      <c r="C59" s="335"/>
      <c r="D59" s="335"/>
      <c r="E59" s="335"/>
    </row>
    <row r="60" spans="1:5" x14ac:dyDescent="0.2">
      <c r="A60" s="335"/>
      <c r="B60" s="335"/>
      <c r="C60" s="335"/>
      <c r="D60" s="335"/>
      <c r="E60" s="335"/>
    </row>
    <row r="61" spans="1:5" ht="54.75" customHeight="1" x14ac:dyDescent="0.2">
      <c r="A61" s="335"/>
      <c r="B61" s="335"/>
      <c r="C61" s="335"/>
      <c r="D61" s="335"/>
      <c r="E61" s="335"/>
    </row>
    <row r="62" spans="1:5" x14ac:dyDescent="0.2">
      <c r="A62" s="484" t="s">
        <v>243</v>
      </c>
      <c r="B62" s="484"/>
      <c r="C62" s="484"/>
      <c r="D62" s="484"/>
      <c r="E62" s="484"/>
    </row>
    <row r="63" spans="1:5" ht="27.75" customHeight="1" x14ac:dyDescent="0.2">
      <c r="A63" s="484"/>
      <c r="B63" s="484"/>
      <c r="C63" s="484"/>
      <c r="D63" s="484"/>
      <c r="E63" s="484"/>
    </row>
  </sheetData>
  <mergeCells count="29">
    <mergeCell ref="A38:A42"/>
    <mergeCell ref="B44:E44"/>
    <mergeCell ref="A43:A46"/>
    <mergeCell ref="B47:E47"/>
    <mergeCell ref="A47:A52"/>
    <mergeCell ref="A62:E63"/>
    <mergeCell ref="A9:A14"/>
    <mergeCell ref="A16:A19"/>
    <mergeCell ref="B16:E16"/>
    <mergeCell ref="B18:E18"/>
    <mergeCell ref="A59:E61"/>
    <mergeCell ref="A58:E58"/>
    <mergeCell ref="A24:A27"/>
    <mergeCell ref="A28:A32"/>
    <mergeCell ref="B21:E21"/>
    <mergeCell ref="B24:E24"/>
    <mergeCell ref="B28:E28"/>
    <mergeCell ref="B33:E33"/>
    <mergeCell ref="B38:E38"/>
    <mergeCell ref="B53:E53"/>
    <mergeCell ref="A53:A55"/>
    <mergeCell ref="A33:A37"/>
    <mergeCell ref="A21:A23"/>
    <mergeCell ref="A1:E1"/>
    <mergeCell ref="B2:B4"/>
    <mergeCell ref="A2:A4"/>
    <mergeCell ref="C2:E3"/>
    <mergeCell ref="A6:A7"/>
    <mergeCell ref="B6:E6"/>
  </mergeCells>
  <pageMargins left="0.25" right="0.25"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Центральні органи виконавчої вл</vt:lpstr>
      <vt:lpstr>Обласні, Київська міська держав</vt:lpstr>
      <vt:lpstr>Декларації</vt:lpstr>
      <vt:lpstr>'Обласні, Київська міська держав'!w1_22</vt:lpstr>
      <vt:lpstr>'Обласні, Київська міська держав'!w1_52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Геннадій Францук</dc:creator>
  <cp:lastModifiedBy>Дар'я Мінайленко</cp:lastModifiedBy>
  <cp:lastPrinted>2025-03-17T08:41:03Z</cp:lastPrinted>
  <dcterms:created xsi:type="dcterms:W3CDTF">2023-12-04T09:14:39Z</dcterms:created>
  <dcterms:modified xsi:type="dcterms:W3CDTF">2025-03-26T06:42:46Z</dcterms:modified>
</cp:coreProperties>
</file>